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2555" activeTab="2"/>
  </bookViews>
  <sheets>
    <sheet name="8-31" sheetId="4" r:id="rId1"/>
    <sheet name="8월" sheetId="5" r:id="rId2"/>
    <sheet name="9-12" sheetId="6" r:id="rId3"/>
  </sheets>
  <definedNames>
    <definedName name="_xlnm.Print_Area" localSheetId="0">'8-31'!$A$1:$K$42</definedName>
    <definedName name="_xlnm.Print_Area" localSheetId="1">'8월'!$A$1:$AS$72</definedName>
    <definedName name="_xlnm.Print_Area" localSheetId="2">'9-12'!$A$1:$K$24</definedName>
    <definedName name="_xlnm.Print_Titles" localSheetId="0">'8-31'!$1:$4</definedName>
    <definedName name="_xlnm.Print_Titles" localSheetId="1">'8월'!$1:$5</definedName>
    <definedName name="_xlnm.Print_Titles" localSheetId="2">'9-12'!$1:$4</definedName>
  </definedNames>
  <calcPr calcId="144525"/>
</workbook>
</file>

<file path=xl/calcChain.xml><?xml version="1.0" encoding="utf-8"?>
<calcChain xmlns="http://schemas.openxmlformats.org/spreadsheetml/2006/main">
  <c r="G13" i="6" l="1"/>
  <c r="F22" i="6" l="1"/>
  <c r="G22" i="6" s="1"/>
  <c r="F21" i="6"/>
  <c r="G21" i="6" s="1"/>
  <c r="G20" i="6"/>
  <c r="G18" i="6"/>
  <c r="F14" i="6"/>
  <c r="G14" i="6" s="1"/>
  <c r="G12" i="6"/>
  <c r="G10" i="6"/>
  <c r="G9" i="6"/>
  <c r="G8" i="6"/>
  <c r="F16" i="6"/>
  <c r="F15" i="6"/>
  <c r="G15" i="6" s="1"/>
  <c r="G7" i="6"/>
  <c r="G5" i="6"/>
  <c r="G6" i="6" l="1"/>
  <c r="F8" i="4"/>
  <c r="G8" i="4" s="1"/>
  <c r="F23" i="4" l="1"/>
  <c r="F22" i="4" l="1"/>
  <c r="F11" i="4"/>
  <c r="F21" i="4"/>
  <c r="F20" i="4"/>
  <c r="F19" i="4" l="1"/>
  <c r="F17" i="4"/>
  <c r="F16" i="4"/>
  <c r="F15" i="4"/>
  <c r="F12" i="4"/>
  <c r="F9" i="4"/>
  <c r="F6" i="4"/>
  <c r="F10" i="4"/>
  <c r="F7" i="4"/>
  <c r="U70" i="5" l="1"/>
  <c r="AH70" i="5" s="1"/>
  <c r="O70" i="5"/>
  <c r="O41" i="5" l="1"/>
  <c r="U41" i="5" s="1"/>
  <c r="AH41" i="5" s="1"/>
  <c r="O32" i="5"/>
  <c r="U32" i="5" s="1"/>
  <c r="AH32" i="5" s="1"/>
  <c r="O30" i="5" l="1"/>
  <c r="U30" i="5" s="1"/>
  <c r="AH30" i="5" s="1"/>
  <c r="AV85" i="5" l="1"/>
  <c r="AU84" i="5"/>
  <c r="AB84" i="5"/>
  <c r="H71" i="5"/>
  <c r="O69" i="5"/>
  <c r="U69" i="5" s="1"/>
  <c r="AH69" i="5" s="1"/>
  <c r="O68" i="5"/>
  <c r="U68" i="5" s="1"/>
  <c r="AH68" i="5" s="1"/>
  <c r="O67" i="5"/>
  <c r="U67" i="5" s="1"/>
  <c r="AH67" i="5" s="1"/>
  <c r="O66" i="5"/>
  <c r="U66" i="5" s="1"/>
  <c r="AH66" i="5" s="1"/>
  <c r="U65" i="5"/>
  <c r="AH65" i="5" s="1"/>
  <c r="U64" i="5"/>
  <c r="AH64" i="5" s="1"/>
  <c r="U63" i="5"/>
  <c r="AH63" i="5" s="1"/>
  <c r="U62" i="5"/>
  <c r="AH62" i="5" s="1"/>
  <c r="U61" i="5"/>
  <c r="AH61" i="5" s="1"/>
  <c r="U60" i="5"/>
  <c r="AH60" i="5" s="1"/>
  <c r="U59" i="5"/>
  <c r="AH59" i="5" s="1"/>
  <c r="U58" i="5"/>
  <c r="AH58" i="5" s="1"/>
  <c r="U57" i="5"/>
  <c r="AH57" i="5" s="1"/>
  <c r="O56" i="5"/>
  <c r="U56" i="5" s="1"/>
  <c r="AH56" i="5" s="1"/>
  <c r="O55" i="5"/>
  <c r="U55" i="5" s="1"/>
  <c r="AH55" i="5" s="1"/>
  <c r="O54" i="5"/>
  <c r="U54" i="5" s="1"/>
  <c r="AH54" i="5" s="1"/>
  <c r="U53" i="5"/>
  <c r="AH53" i="5" s="1"/>
  <c r="U52" i="5"/>
  <c r="AH52" i="5" s="1"/>
  <c r="U51" i="5"/>
  <c r="AH51" i="5" s="1"/>
  <c r="U50" i="5"/>
  <c r="AH50" i="5" s="1"/>
  <c r="U49" i="5"/>
  <c r="AH49" i="5" s="1"/>
  <c r="U48" i="5"/>
  <c r="AH48" i="5" s="1"/>
  <c r="O47" i="5"/>
  <c r="U47" i="5" s="1"/>
  <c r="AH47" i="5" s="1"/>
  <c r="O46" i="5"/>
  <c r="U46" i="5" s="1"/>
  <c r="AH46" i="5" s="1"/>
  <c r="O45" i="5"/>
  <c r="U45" i="5" s="1"/>
  <c r="H43" i="5"/>
  <c r="O42" i="5"/>
  <c r="U42" i="5" s="1"/>
  <c r="AH42" i="5" s="1"/>
  <c r="O40" i="5"/>
  <c r="U40" i="5" s="1"/>
  <c r="AH40" i="5" s="1"/>
  <c r="U39" i="5"/>
  <c r="AH39" i="5" s="1"/>
  <c r="U38" i="5"/>
  <c r="AH38" i="5" s="1"/>
  <c r="U37" i="5"/>
  <c r="H35" i="5"/>
  <c r="O34" i="5"/>
  <c r="U34" i="5" s="1"/>
  <c r="AH34" i="5" s="1"/>
  <c r="O28" i="5"/>
  <c r="U28" i="5" s="1"/>
  <c r="AH28" i="5" s="1"/>
  <c r="U33" i="5"/>
  <c r="AH33" i="5" s="1"/>
  <c r="O31" i="5"/>
  <c r="U31" i="5" s="1"/>
  <c r="AH31" i="5" s="1"/>
  <c r="O26" i="5"/>
  <c r="U26" i="5" s="1"/>
  <c r="AH26" i="5" s="1"/>
  <c r="U24" i="5"/>
  <c r="AH24" i="5" s="1"/>
  <c r="O25" i="5"/>
  <c r="U25" i="5" s="1"/>
  <c r="AH25" i="5" s="1"/>
  <c r="O29" i="5"/>
  <c r="U29" i="5" s="1"/>
  <c r="AH29" i="5" s="1"/>
  <c r="O27" i="5"/>
  <c r="U27" i="5" s="1"/>
  <c r="AH27" i="5" s="1"/>
  <c r="O23" i="5"/>
  <c r="U23" i="5" s="1"/>
  <c r="AH23" i="5" s="1"/>
  <c r="O22" i="5"/>
  <c r="U22" i="5" s="1"/>
  <c r="H20" i="5"/>
  <c r="O19" i="5"/>
  <c r="U19" i="5" s="1"/>
  <c r="AH19" i="5" s="1"/>
  <c r="O18" i="5"/>
  <c r="U18" i="5" s="1"/>
  <c r="AH18" i="5" s="1"/>
  <c r="O17" i="5"/>
  <c r="U17" i="5" s="1"/>
  <c r="AH17" i="5" s="1"/>
  <c r="O16" i="5"/>
  <c r="U16" i="5" s="1"/>
  <c r="AH16" i="5" s="1"/>
  <c r="O15" i="5"/>
  <c r="U15" i="5" s="1"/>
  <c r="AH15" i="5" s="1"/>
  <c r="O14" i="5"/>
  <c r="U14" i="5" s="1"/>
  <c r="AH14" i="5" s="1"/>
  <c r="O13" i="5"/>
  <c r="U13" i="5" s="1"/>
  <c r="AH13" i="5" s="1"/>
  <c r="O12" i="5"/>
  <c r="U12" i="5" s="1"/>
  <c r="AH12" i="5" s="1"/>
  <c r="O11" i="5"/>
  <c r="U11" i="5" s="1"/>
  <c r="AH11" i="5" s="1"/>
  <c r="O10" i="5"/>
  <c r="U10" i="5" s="1"/>
  <c r="AH10" i="5" s="1"/>
  <c r="O9" i="5"/>
  <c r="U9" i="5" s="1"/>
  <c r="AH9" i="5" s="1"/>
  <c r="O8" i="5"/>
  <c r="U8" i="5" s="1"/>
  <c r="AH8" i="5" s="1"/>
  <c r="O7" i="5"/>
  <c r="U7" i="5" s="1"/>
  <c r="AV86" i="5" l="1"/>
  <c r="H72" i="5"/>
  <c r="O35" i="5"/>
  <c r="U35" i="5"/>
  <c r="U43" i="5"/>
  <c r="AH45" i="5"/>
  <c r="AH71" i="5" s="1"/>
  <c r="U71" i="5"/>
  <c r="AH7" i="5"/>
  <c r="AH20" i="5" s="1"/>
  <c r="U20" i="5"/>
  <c r="AH22" i="5"/>
  <c r="AH35" i="5" s="1"/>
  <c r="O71" i="5"/>
  <c r="AH37" i="5"/>
  <c r="AH43" i="5" s="1"/>
  <c r="O43" i="5"/>
  <c r="O20" i="5"/>
  <c r="E42" i="4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G29" i="4"/>
  <c r="F28" i="4"/>
  <c r="G28" i="4" s="1"/>
  <c r="F27" i="4"/>
  <c r="G27" i="4" s="1"/>
  <c r="G26" i="4"/>
  <c r="G25" i="4"/>
  <c r="G22" i="4"/>
  <c r="G24" i="4"/>
  <c r="G18" i="4"/>
  <c r="G23" i="4"/>
  <c r="G11" i="4"/>
  <c r="G21" i="4"/>
  <c r="G20" i="4"/>
  <c r="G19" i="4"/>
  <c r="G17" i="4"/>
  <c r="G16" i="4"/>
  <c r="G15" i="4"/>
  <c r="F14" i="4"/>
  <c r="F13" i="4"/>
  <c r="G13" i="4" s="1"/>
  <c r="G12" i="4"/>
  <c r="G9" i="4"/>
  <c r="G6" i="4"/>
  <c r="G10" i="4"/>
  <c r="G7" i="4"/>
  <c r="G5" i="4"/>
  <c r="O72" i="5" l="1"/>
  <c r="U72" i="5"/>
  <c r="AH72" i="5"/>
  <c r="F42" i="4"/>
  <c r="G14" i="4"/>
  <c r="G42" i="4" s="1"/>
</calcChain>
</file>

<file path=xl/sharedStrings.xml><?xml version="1.0" encoding="utf-8"?>
<sst xmlns="http://schemas.openxmlformats.org/spreadsheetml/2006/main" count="307" uniqueCount="243">
  <si>
    <t>결제</t>
    <phoneticPr fontId="3" type="noConversion"/>
  </si>
  <si>
    <t>담  당</t>
    <phoneticPr fontId="3" type="noConversion"/>
  </si>
  <si>
    <t>사  장</t>
    <phoneticPr fontId="3" type="noConversion"/>
  </si>
  <si>
    <t>상 호 명</t>
    <phoneticPr fontId="3" type="noConversion"/>
  </si>
  <si>
    <t>전월결제금액</t>
    <phoneticPr fontId="3" type="noConversion"/>
  </si>
  <si>
    <t>공급가액</t>
    <phoneticPr fontId="3" type="noConversion"/>
  </si>
  <si>
    <t>부가세</t>
    <phoneticPr fontId="3" type="noConversion"/>
  </si>
  <si>
    <t>합계금액</t>
    <phoneticPr fontId="3" type="noConversion"/>
  </si>
  <si>
    <t>절삭금액</t>
    <phoneticPr fontId="3" type="noConversion"/>
  </si>
  <si>
    <t>결제금액</t>
    <phoneticPr fontId="3" type="noConversion"/>
  </si>
  <si>
    <t>비고</t>
    <phoneticPr fontId="3" type="noConversion"/>
  </si>
  <si>
    <t>실지급금액</t>
    <phoneticPr fontId="3" type="noConversion"/>
  </si>
  <si>
    <t>1. 자재비</t>
    <phoneticPr fontId="3" type="noConversion"/>
  </si>
  <si>
    <t>금진패션도어</t>
    <phoneticPr fontId="3" type="noConversion"/>
  </si>
  <si>
    <t>남선창호</t>
    <phoneticPr fontId="3" type="noConversion"/>
  </si>
  <si>
    <t>동성강화유리</t>
    <phoneticPr fontId="3" type="noConversion"/>
  </si>
  <si>
    <t>선진기업</t>
    <phoneticPr fontId="3" type="noConversion"/>
  </si>
  <si>
    <t>신형건철</t>
    <phoneticPr fontId="3" type="noConversion"/>
  </si>
  <si>
    <t>㈜유경</t>
    <phoneticPr fontId="3" type="noConversion"/>
  </si>
  <si>
    <t>㈜알파스틸</t>
    <phoneticPr fontId="3" type="noConversion"/>
  </si>
  <si>
    <t>㈜우주이엔씨</t>
    <phoneticPr fontId="3" type="noConversion"/>
  </si>
  <si>
    <t>월드메카텍㈜</t>
    <phoneticPr fontId="3" type="noConversion"/>
  </si>
  <si>
    <t>태형철강</t>
    <phoneticPr fontId="3" type="noConversion"/>
  </si>
  <si>
    <t>한일건업</t>
    <phoneticPr fontId="3" type="noConversion"/>
  </si>
  <si>
    <t>한빛단열산업(인하대)</t>
    <phoneticPr fontId="3" type="noConversion"/>
  </si>
  <si>
    <t>㈜한양알미늄</t>
    <phoneticPr fontId="3" type="noConversion"/>
  </si>
  <si>
    <t>계</t>
    <phoneticPr fontId="3" type="noConversion"/>
  </si>
  <si>
    <t>2. 기타거래처</t>
    <phoneticPr fontId="3" type="noConversion"/>
  </si>
  <si>
    <t>승리화물</t>
    <phoneticPr fontId="3" type="noConversion"/>
  </si>
  <si>
    <t>신한곤도라㈜</t>
    <phoneticPr fontId="3" type="noConversion"/>
  </si>
  <si>
    <t>㈜스카이테크</t>
    <phoneticPr fontId="3" type="noConversion"/>
  </si>
  <si>
    <t>대주기업(송파)</t>
    <phoneticPr fontId="3" type="noConversion"/>
  </si>
  <si>
    <t>한국렌탈장비(대구)</t>
    <phoneticPr fontId="3" type="noConversion"/>
  </si>
  <si>
    <t>준메탈(평택)</t>
    <phoneticPr fontId="3" type="noConversion"/>
  </si>
  <si>
    <t>미광산업</t>
    <phoneticPr fontId="3" type="noConversion"/>
  </si>
  <si>
    <t>폴딩테크</t>
    <phoneticPr fontId="3" type="noConversion"/>
  </si>
  <si>
    <t>스마트핸드레일(평택)</t>
    <phoneticPr fontId="3" type="noConversion"/>
  </si>
  <si>
    <t>3. 노무비</t>
    <phoneticPr fontId="3" type="noConversion"/>
  </si>
  <si>
    <t>4. 사무실 관리비</t>
    <phoneticPr fontId="3" type="noConversion"/>
  </si>
  <si>
    <t>복사기임대료</t>
    <phoneticPr fontId="3" type="noConversion"/>
  </si>
  <si>
    <t>합 계</t>
    <phoneticPr fontId="3" type="noConversion"/>
  </si>
  <si>
    <t>전잔금</t>
    <phoneticPr fontId="3" type="noConversion"/>
  </si>
  <si>
    <t>가수금</t>
    <phoneticPr fontId="3" type="noConversion"/>
  </si>
  <si>
    <t>대구</t>
    <phoneticPr fontId="3" type="noConversion"/>
  </si>
  <si>
    <t>평택</t>
    <phoneticPr fontId="3" type="noConversion"/>
  </si>
  <si>
    <t>익산</t>
    <phoneticPr fontId="3" type="noConversion"/>
  </si>
  <si>
    <t>송파</t>
    <phoneticPr fontId="3" type="noConversion"/>
  </si>
  <si>
    <t>마포</t>
    <phoneticPr fontId="3" type="noConversion"/>
  </si>
  <si>
    <t>배화여대</t>
    <phoneticPr fontId="3" type="noConversion"/>
  </si>
  <si>
    <t>잔액</t>
    <phoneticPr fontId="3" type="noConversion"/>
  </si>
  <si>
    <t>사무실생수</t>
    <phoneticPr fontId="3" type="noConversion"/>
  </si>
  <si>
    <t>김종배</t>
    <phoneticPr fontId="3" type="noConversion"/>
  </si>
  <si>
    <t>한우현(익산)</t>
    <phoneticPr fontId="3" type="noConversion"/>
  </si>
  <si>
    <t>푸른세무회계</t>
    <phoneticPr fontId="3" type="noConversion"/>
  </si>
  <si>
    <t>사무실임대료</t>
    <phoneticPr fontId="3" type="noConversion"/>
  </si>
  <si>
    <t>사무실주차료</t>
    <phoneticPr fontId="3" type="noConversion"/>
  </si>
  <si>
    <t>건강보험미납금</t>
    <phoneticPr fontId="3" type="noConversion"/>
  </si>
  <si>
    <t>연금보험미납금</t>
    <phoneticPr fontId="3" type="noConversion"/>
  </si>
  <si>
    <t>고용보험미납금</t>
    <phoneticPr fontId="3" type="noConversion"/>
  </si>
  <si>
    <t>산재보험미납금</t>
    <phoneticPr fontId="3" type="noConversion"/>
  </si>
  <si>
    <t>부가가치세미납금</t>
    <phoneticPr fontId="3" type="noConversion"/>
  </si>
  <si>
    <t>법인세미납금</t>
    <phoneticPr fontId="3" type="noConversion"/>
  </si>
  <si>
    <t>근로소득세미납금</t>
    <phoneticPr fontId="3" type="noConversion"/>
  </si>
  <si>
    <t>정재철 급여</t>
    <phoneticPr fontId="3" type="noConversion"/>
  </si>
  <si>
    <t>유치진 급여</t>
    <phoneticPr fontId="3" type="noConversion"/>
  </si>
  <si>
    <t>임주민 급여</t>
    <phoneticPr fontId="3" type="noConversion"/>
  </si>
  <si>
    <t>김용구 노무비</t>
    <phoneticPr fontId="3" type="noConversion"/>
  </si>
  <si>
    <t>윤영채</t>
    <phoneticPr fontId="3" type="noConversion"/>
  </si>
  <si>
    <t>현장명</t>
    <phoneticPr fontId="14" type="noConversion"/>
  </si>
  <si>
    <t>업체명</t>
    <phoneticPr fontId="14" type="noConversion"/>
  </si>
  <si>
    <t>구 분</t>
    <phoneticPr fontId="14" type="noConversion"/>
  </si>
  <si>
    <t>금 액</t>
    <phoneticPr fontId="14" type="noConversion"/>
  </si>
  <si>
    <t>부가세</t>
    <phoneticPr fontId="14" type="noConversion"/>
  </si>
  <si>
    <t>합 계</t>
    <phoneticPr fontId="14" type="noConversion"/>
  </si>
  <si>
    <t>은행명</t>
    <phoneticPr fontId="14" type="noConversion"/>
  </si>
  <si>
    <t>계좌번호</t>
    <phoneticPr fontId="14" type="noConversion"/>
  </si>
  <si>
    <t>예금주</t>
    <phoneticPr fontId="14" type="noConversion"/>
  </si>
  <si>
    <t>비고</t>
    <phoneticPr fontId="14" type="noConversion"/>
  </si>
  <si>
    <t>439225-93-119213</t>
    <phoneticPr fontId="3" type="noConversion"/>
  </si>
  <si>
    <t>소   계</t>
    <phoneticPr fontId="14" type="noConversion"/>
  </si>
  <si>
    <t>서울스카이(우이동)</t>
    <phoneticPr fontId="3" type="noConversion"/>
  </si>
  <si>
    <t>알퍼스지(우이동)</t>
    <phoneticPr fontId="3" type="noConversion"/>
  </si>
  <si>
    <t>천마산사다리차(서산)</t>
    <phoneticPr fontId="3" type="noConversion"/>
  </si>
  <si>
    <t>한우현(서산)</t>
    <phoneticPr fontId="3" type="noConversion"/>
  </si>
  <si>
    <t>유형씰링</t>
    <phoneticPr fontId="3" type="noConversion"/>
  </si>
  <si>
    <t>서산식당</t>
    <phoneticPr fontId="3" type="noConversion"/>
  </si>
  <si>
    <t>이학석</t>
    <phoneticPr fontId="3" type="noConversion"/>
  </si>
  <si>
    <t>김태중(대구)</t>
    <phoneticPr fontId="3" type="noConversion"/>
  </si>
  <si>
    <t>2179 자동차세</t>
    <phoneticPr fontId="3" type="noConversion"/>
  </si>
  <si>
    <t>8062 자동차세</t>
    <phoneticPr fontId="3" type="noConversion"/>
  </si>
  <si>
    <t>2016년 8월 거래처 결제분</t>
    <phoneticPr fontId="3" type="noConversion"/>
  </si>
  <si>
    <t>자재 매입기간 : 2016년 7월 01일 ~ 8월 31일</t>
    <phoneticPr fontId="3" type="noConversion"/>
  </si>
  <si>
    <t>지급금액 내역</t>
    <phoneticPr fontId="14" type="noConversion"/>
  </si>
  <si>
    <t>월드메카텍</t>
    <phoneticPr fontId="3" type="noConversion"/>
  </si>
  <si>
    <t>서산별동별</t>
    <phoneticPr fontId="3" type="noConversion"/>
  </si>
  <si>
    <t>복합판넬</t>
    <phoneticPr fontId="3" type="noConversion"/>
  </si>
  <si>
    <t>7,8월분</t>
    <phoneticPr fontId="3" type="noConversion"/>
  </si>
  <si>
    <t>신한은행</t>
    <phoneticPr fontId="3" type="noConversion"/>
  </si>
  <si>
    <t>140-009-610130</t>
    <phoneticPr fontId="3" type="noConversion"/>
  </si>
  <si>
    <t>일자</t>
    <phoneticPr fontId="14" type="noConversion"/>
  </si>
  <si>
    <t>인천스태츠</t>
    <phoneticPr fontId="3" type="noConversion"/>
  </si>
  <si>
    <t>운반비</t>
    <phoneticPr fontId="3" type="noConversion"/>
  </si>
  <si>
    <t>농협</t>
    <phoneticPr fontId="3" type="noConversion"/>
  </si>
  <si>
    <t>560-12-005896</t>
    <phoneticPr fontId="3" type="noConversion"/>
  </si>
  <si>
    <t>인천스태츠</t>
    <phoneticPr fontId="3" type="noConversion"/>
  </si>
  <si>
    <t>손종수</t>
    <phoneticPr fontId="3" type="noConversion"/>
  </si>
  <si>
    <t>운반비</t>
    <phoneticPr fontId="3" type="noConversion"/>
  </si>
  <si>
    <t>215046-56-009581</t>
    <phoneticPr fontId="3" type="noConversion"/>
  </si>
  <si>
    <t>우미경산</t>
    <phoneticPr fontId="3" type="noConversion"/>
  </si>
  <si>
    <t>성안스카이</t>
    <phoneticPr fontId="3" type="noConversion"/>
  </si>
  <si>
    <t>장비비</t>
    <phoneticPr fontId="3" type="noConversion"/>
  </si>
  <si>
    <t>대구은행</t>
    <phoneticPr fontId="3" type="noConversion"/>
  </si>
  <si>
    <t>221-13-068379</t>
    <phoneticPr fontId="3" type="noConversion"/>
  </si>
  <si>
    <t>박종은</t>
    <phoneticPr fontId="3" type="noConversion"/>
  </si>
  <si>
    <t>이병모</t>
    <phoneticPr fontId="3" type="noConversion"/>
  </si>
  <si>
    <t>용인군부대</t>
    <phoneticPr fontId="3" type="noConversion"/>
  </si>
  <si>
    <t>경인카고크레인</t>
    <phoneticPr fontId="3" type="noConversion"/>
  </si>
  <si>
    <t>장비비</t>
    <phoneticPr fontId="3" type="noConversion"/>
  </si>
  <si>
    <t>211022-56-241659</t>
    <phoneticPr fontId="3" type="noConversion"/>
  </si>
  <si>
    <t>김병천</t>
    <phoneticPr fontId="3" type="noConversion"/>
  </si>
  <si>
    <t>오삼스카이</t>
    <phoneticPr fontId="3" type="noConversion"/>
  </si>
  <si>
    <t>국민은행</t>
    <phoneticPr fontId="3" type="noConversion"/>
  </si>
  <si>
    <t>656502-01-069632</t>
    <phoneticPr fontId="3" type="noConversion"/>
  </si>
  <si>
    <t>정광익</t>
    <phoneticPr fontId="3" type="noConversion"/>
  </si>
  <si>
    <t>오산역</t>
    <phoneticPr fontId="3" type="noConversion"/>
  </si>
  <si>
    <t>한국스카이</t>
    <phoneticPr fontId="3" type="noConversion"/>
  </si>
  <si>
    <t>장비비</t>
    <phoneticPr fontId="3" type="noConversion"/>
  </si>
  <si>
    <t>우리은행</t>
    <phoneticPr fontId="3" type="noConversion"/>
  </si>
  <si>
    <t>1005-902-548355</t>
    <phoneticPr fontId="3" type="noConversion"/>
  </si>
  <si>
    <t>목동스카이</t>
    <phoneticPr fontId="3" type="noConversion"/>
  </si>
  <si>
    <t>우리은행</t>
    <phoneticPr fontId="3" type="noConversion"/>
  </si>
  <si>
    <t>1002-745-558253</t>
    <phoneticPr fontId="3" type="noConversion"/>
  </si>
  <si>
    <t>정재구</t>
    <phoneticPr fontId="3" type="noConversion"/>
  </si>
  <si>
    <t>민스카이연합</t>
    <phoneticPr fontId="3" type="noConversion"/>
  </si>
  <si>
    <t>국민은행</t>
    <phoneticPr fontId="3" type="noConversion"/>
  </si>
  <si>
    <t>526502-01-143907</t>
    <phoneticPr fontId="3" type="noConversion"/>
  </si>
  <si>
    <t>이성민</t>
    <phoneticPr fontId="3" type="noConversion"/>
  </si>
  <si>
    <t>토박이생선구이</t>
    <phoneticPr fontId="3" type="noConversion"/>
  </si>
  <si>
    <t>식대</t>
    <phoneticPr fontId="3" type="noConversion"/>
  </si>
  <si>
    <t>하나은행</t>
    <phoneticPr fontId="3" type="noConversion"/>
  </si>
  <si>
    <t>473-910011-39405</t>
    <phoneticPr fontId="3" type="noConversion"/>
  </si>
  <si>
    <t>박광명</t>
    <phoneticPr fontId="3" type="noConversion"/>
  </si>
  <si>
    <t>우미경산</t>
    <phoneticPr fontId="3" type="noConversion"/>
  </si>
  <si>
    <t>태흥이엔지</t>
    <phoneticPr fontId="3" type="noConversion"/>
  </si>
  <si>
    <t>파이프</t>
    <phoneticPr fontId="3" type="noConversion"/>
  </si>
  <si>
    <t>140-011-339651</t>
    <phoneticPr fontId="3" type="noConversion"/>
  </si>
  <si>
    <t>인천스태츠</t>
    <phoneticPr fontId="3" type="noConversion"/>
  </si>
  <si>
    <t>삼일특송</t>
    <phoneticPr fontId="3" type="noConversion"/>
  </si>
  <si>
    <t>운반비</t>
    <phoneticPr fontId="3" type="noConversion"/>
  </si>
  <si>
    <t>1005-602-772533</t>
    <phoneticPr fontId="3" type="noConversion"/>
  </si>
  <si>
    <t>이규식</t>
    <phoneticPr fontId="3" type="noConversion"/>
  </si>
  <si>
    <t>사무실</t>
    <phoneticPr fontId="3" type="noConversion"/>
  </si>
  <si>
    <t>애드코아</t>
    <phoneticPr fontId="3" type="noConversion"/>
  </si>
  <si>
    <t>복사기임대료</t>
    <phoneticPr fontId="3" type="noConversion"/>
  </si>
  <si>
    <t>483937-01-002987</t>
    <phoneticPr fontId="3" type="noConversion"/>
  </si>
  <si>
    <t>새미유통</t>
    <phoneticPr fontId="3" type="noConversion"/>
  </si>
  <si>
    <t>생수</t>
    <phoneticPr fontId="3" type="noConversion"/>
  </si>
  <si>
    <t>439225-93-119213</t>
    <phoneticPr fontId="3" type="noConversion"/>
  </si>
  <si>
    <t>김미나</t>
    <phoneticPr fontId="3" type="noConversion"/>
  </si>
  <si>
    <t>우미경산</t>
    <phoneticPr fontId="3" type="noConversion"/>
  </si>
  <si>
    <t>가원푸드</t>
    <phoneticPr fontId="3" type="noConversion"/>
  </si>
  <si>
    <t>서안세</t>
    <phoneticPr fontId="3" type="noConversion"/>
  </si>
  <si>
    <t>운반비</t>
    <phoneticPr fontId="3" type="noConversion"/>
  </si>
  <si>
    <t>032-21-0356-675</t>
    <phoneticPr fontId="3" type="noConversion"/>
  </si>
  <si>
    <t>서안세</t>
    <phoneticPr fontId="3" type="noConversion"/>
  </si>
  <si>
    <t>인천스태츠</t>
    <phoneticPr fontId="3" type="noConversion"/>
  </si>
  <si>
    <t>서울스카이</t>
    <phoneticPr fontId="3" type="noConversion"/>
  </si>
  <si>
    <t>장비비</t>
    <phoneticPr fontId="3" type="noConversion"/>
  </si>
  <si>
    <t>국민은행</t>
    <phoneticPr fontId="3" type="noConversion"/>
  </si>
  <si>
    <t>524901-01-126712</t>
    <phoneticPr fontId="3" type="noConversion"/>
  </si>
  <si>
    <t>윤영채</t>
    <phoneticPr fontId="3" type="noConversion"/>
  </si>
  <si>
    <t>인천스태츠</t>
    <phoneticPr fontId="3" type="noConversion"/>
  </si>
  <si>
    <t>동현벤딩</t>
    <phoneticPr fontId="3" type="noConversion"/>
  </si>
  <si>
    <t>자재비</t>
    <phoneticPr fontId="3" type="noConversion"/>
  </si>
  <si>
    <t>저장되있음</t>
    <phoneticPr fontId="3" type="noConversion"/>
  </si>
  <si>
    <t>조장환</t>
    <phoneticPr fontId="3" type="noConversion"/>
  </si>
  <si>
    <t>대구은행</t>
    <phoneticPr fontId="3" type="noConversion"/>
  </si>
  <si>
    <t>185-08-0240679</t>
    <phoneticPr fontId="3" type="noConversion"/>
  </si>
  <si>
    <t>조장환</t>
    <phoneticPr fontId="3" type="noConversion"/>
  </si>
  <si>
    <t>사무실</t>
    <phoneticPr fontId="3" type="noConversion"/>
  </si>
  <si>
    <t>노숙희</t>
    <phoneticPr fontId="3" type="noConversion"/>
  </si>
  <si>
    <t>사무실임대료</t>
    <phoneticPr fontId="3" type="noConversion"/>
  </si>
  <si>
    <t>사무실</t>
    <phoneticPr fontId="3" type="noConversion"/>
  </si>
  <si>
    <t>조동호</t>
    <phoneticPr fontId="3" type="noConversion"/>
  </si>
  <si>
    <t>사무실주차료</t>
    <phoneticPr fontId="3" type="noConversion"/>
  </si>
  <si>
    <t>사무실</t>
    <phoneticPr fontId="3" type="noConversion"/>
  </si>
  <si>
    <t>조희정</t>
    <phoneticPr fontId="3" type="noConversion"/>
  </si>
  <si>
    <t>0858할부금</t>
    <phoneticPr fontId="3" type="noConversion"/>
  </si>
  <si>
    <t>0858-할부금</t>
    <phoneticPr fontId="3" type="noConversion"/>
  </si>
  <si>
    <t>주차료</t>
    <phoneticPr fontId="3" type="noConversion"/>
  </si>
  <si>
    <t>사무실 월세</t>
    <phoneticPr fontId="3" type="noConversion"/>
  </si>
  <si>
    <t>최금입금계좌</t>
    <phoneticPr fontId="3" type="noConversion"/>
  </si>
  <si>
    <t>지급</t>
    <phoneticPr fontId="3" type="noConversion"/>
  </si>
  <si>
    <t>지급</t>
    <phoneticPr fontId="3" type="noConversion"/>
  </si>
  <si>
    <t>지급</t>
    <phoneticPr fontId="3" type="noConversion"/>
  </si>
  <si>
    <t>장비비</t>
    <phoneticPr fontId="3" type="noConversion"/>
  </si>
  <si>
    <t>농협</t>
    <phoneticPr fontId="3" type="noConversion"/>
  </si>
  <si>
    <t>장비비</t>
    <phoneticPr fontId="3" type="noConversion"/>
  </si>
  <si>
    <t>춘천</t>
    <phoneticPr fontId="3" type="noConversion"/>
  </si>
  <si>
    <t>2017년10월31일</t>
    <phoneticPr fontId="3" type="noConversion"/>
  </si>
  <si>
    <t>기업은행</t>
    <phoneticPr fontId="3" type="noConversion"/>
  </si>
  <si>
    <t>㈜동백중기</t>
    <phoneticPr fontId="3" type="noConversion"/>
  </si>
  <si>
    <t>장비대</t>
    <phoneticPr fontId="3" type="noConversion"/>
  </si>
  <si>
    <t>422-104981-01-014</t>
    <phoneticPr fontId="3" type="noConversion"/>
  </si>
  <si>
    <t>㈜동백중기</t>
    <phoneticPr fontId="3" type="noConversion"/>
  </si>
  <si>
    <t>351-0416-7371-03</t>
    <phoneticPr fontId="3" type="noConversion"/>
  </si>
  <si>
    <t>고고스카이</t>
    <phoneticPr fontId="3" type="noConversion"/>
  </si>
  <si>
    <t>농협</t>
    <phoneticPr fontId="3" type="noConversion"/>
  </si>
  <si>
    <t>351-0944-7161-63</t>
    <phoneticPr fontId="3" type="noConversion"/>
  </si>
  <si>
    <t>백영주</t>
    <phoneticPr fontId="3" type="noConversion"/>
  </si>
  <si>
    <t>우리스카이</t>
    <phoneticPr fontId="3" type="noConversion"/>
  </si>
  <si>
    <t>351-0404-2895-83</t>
    <phoneticPr fontId="3" type="noConversion"/>
  </si>
  <si>
    <t>김영길</t>
    <phoneticPr fontId="3" type="noConversion"/>
  </si>
  <si>
    <t>사무실</t>
    <phoneticPr fontId="3" type="noConversion"/>
  </si>
  <si>
    <t>급여</t>
    <phoneticPr fontId="3" type="noConversion"/>
  </si>
  <si>
    <t>9,10월분</t>
    <phoneticPr fontId="3" type="noConversion"/>
  </si>
  <si>
    <t>부가가치세</t>
    <phoneticPr fontId="3" type="noConversion"/>
  </si>
  <si>
    <t>부평</t>
    <phoneticPr fontId="3" type="noConversion"/>
  </si>
  <si>
    <t>㈜현대인력</t>
    <phoneticPr fontId="3" type="noConversion"/>
  </si>
  <si>
    <t>노무비</t>
    <phoneticPr fontId="3" type="noConversion"/>
  </si>
  <si>
    <t>농협</t>
    <phoneticPr fontId="3" type="noConversion"/>
  </si>
  <si>
    <t>302-0945-3404-21</t>
    <phoneticPr fontId="3" type="noConversion"/>
  </si>
  <si>
    <t>김재순</t>
    <phoneticPr fontId="3" type="noConversion"/>
  </si>
  <si>
    <t>청소용역비</t>
    <phoneticPr fontId="3" type="noConversion"/>
  </si>
  <si>
    <t>국민은행</t>
    <phoneticPr fontId="3" type="noConversion"/>
  </si>
  <si>
    <t>천안불당</t>
    <phoneticPr fontId="3" type="noConversion"/>
  </si>
  <si>
    <t>한우현</t>
    <phoneticPr fontId="3" type="noConversion"/>
  </si>
  <si>
    <t>경비</t>
    <phoneticPr fontId="3" type="noConversion"/>
  </si>
  <si>
    <t>농협</t>
    <phoneticPr fontId="3" type="noConversion"/>
  </si>
  <si>
    <t>유치진</t>
    <phoneticPr fontId="3" type="noConversion"/>
  </si>
  <si>
    <t>부가가치세</t>
    <phoneticPr fontId="3" type="noConversion"/>
  </si>
  <si>
    <t>2기분 예정</t>
    <phoneticPr fontId="3" type="noConversion"/>
  </si>
  <si>
    <t>0014-92-8769750-0</t>
    <phoneticPr fontId="3" type="noConversion"/>
  </si>
  <si>
    <t>종합소득세</t>
    <phoneticPr fontId="3" type="noConversion"/>
  </si>
  <si>
    <t>중간예납</t>
    <phoneticPr fontId="3" type="noConversion"/>
  </si>
  <si>
    <t>국민은행</t>
    <phoneticPr fontId="3" type="noConversion"/>
  </si>
  <si>
    <t>0010-92-2024196-4</t>
    <phoneticPr fontId="3" type="noConversion"/>
  </si>
  <si>
    <t>오산</t>
    <phoneticPr fontId="3" type="noConversion"/>
  </si>
  <si>
    <t>㈜삼한통합물류</t>
    <phoneticPr fontId="3" type="noConversion"/>
  </si>
  <si>
    <t>운송비</t>
    <phoneticPr fontId="3" type="noConversion"/>
  </si>
  <si>
    <t>기업은행</t>
    <phoneticPr fontId="3" type="noConversion"/>
  </si>
  <si>
    <t>224-028913-01-012</t>
    <phoneticPr fontId="3" type="noConversion"/>
  </si>
  <si>
    <t>㈜삼한통합물류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</si>
</sst>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 "/>
    <numFmt numFmtId="177" formatCode="mm&quot;월&quot;\ dd&quot;일&quot;"/>
    <numFmt numFmtId="178" formatCode="#,##0_);[Red]\(#,##0\)"/>
    <numFmt numFmtId="179" formatCode="#,##0_ ;[Red]\-#,##0\ "/>
    <numFmt numFmtId="180" formatCode="m&quot;/&quot;d;@"/>
    <numFmt numFmtId="181" formatCode="yyyy&quot;년&quot;\ m&quot;월&quot;\ d&quot;일&quot;;@"/>
    <numFmt numFmtId="182" formatCode="yy&quot;-&quot;m&quot;-&quot;d;@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41" fontId="4" fillId="0" borderId="0" xfId="1" applyFo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77" fontId="4" fillId="0" borderId="0" xfId="1" applyNumberFormat="1" applyFont="1" applyAlignment="1">
      <alignment horizontal="center" vertical="center"/>
    </xf>
    <xf numFmtId="41" fontId="4" fillId="0" borderId="0" xfId="1" applyFont="1" applyAlignment="1">
      <alignment horizontal="left" vertical="center"/>
    </xf>
    <xf numFmtId="0" fontId="4" fillId="2" borderId="0" xfId="0" applyFont="1" applyFill="1">
      <alignment vertical="center"/>
    </xf>
    <xf numFmtId="176" fontId="4" fillId="0" borderId="0" xfId="0" applyNumberFormat="1" applyFont="1" applyAlignment="1">
      <alignment horizontal="right" vertical="center"/>
    </xf>
    <xf numFmtId="41" fontId="4" fillId="0" borderId="0" xfId="1" applyFont="1" applyAlignment="1">
      <alignment vertical="center"/>
    </xf>
    <xf numFmtId="0" fontId="4" fillId="5" borderId="1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4" fillId="2" borderId="6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77" fontId="4" fillId="0" borderId="0" xfId="1" applyNumberFormat="1" applyFont="1">
      <alignment vertical="center"/>
    </xf>
    <xf numFmtId="41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41" fontId="12" fillId="0" borderId="0" xfId="3" applyFont="1" applyAlignment="1">
      <alignment horizontal="center" vertical="center"/>
    </xf>
    <xf numFmtId="0" fontId="10" fillId="6" borderId="1" xfId="2" applyFont="1" applyFill="1" applyBorder="1" applyAlignment="1">
      <alignment horizontal="center" vertical="center" shrinkToFit="1"/>
    </xf>
    <xf numFmtId="41" fontId="10" fillId="6" borderId="1" xfId="3" applyFont="1" applyFill="1" applyBorder="1" applyAlignment="1">
      <alignment horizontal="center" vertical="center" shrinkToFit="1"/>
    </xf>
    <xf numFmtId="0" fontId="10" fillId="6" borderId="14" xfId="2" applyFont="1" applyFill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41" fontId="10" fillId="0" borderId="6" xfId="3" applyFont="1" applyBorder="1" applyAlignment="1">
      <alignment horizontal="center" vertical="center" shrinkToFit="1"/>
    </xf>
    <xf numFmtId="0" fontId="15" fillId="0" borderId="6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10" fillId="2" borderId="10" xfId="2" applyFont="1" applyFill="1" applyBorder="1" applyAlignment="1">
      <alignment horizontal="center" vertical="center" shrinkToFit="1"/>
    </xf>
    <xf numFmtId="41" fontId="10" fillId="2" borderId="10" xfId="3" applyFont="1" applyFill="1" applyBorder="1" applyAlignment="1">
      <alignment horizontal="center" vertical="center" shrinkToFit="1"/>
    </xf>
    <xf numFmtId="0" fontId="16" fillId="2" borderId="10" xfId="2" applyFont="1" applyFill="1" applyBorder="1" applyAlignment="1">
      <alignment horizontal="center" vertical="center" shrinkToFit="1"/>
    </xf>
    <xf numFmtId="0" fontId="10" fillId="5" borderId="1" xfId="2" applyFont="1" applyFill="1" applyBorder="1" applyAlignment="1">
      <alignment horizontal="center" vertical="center" shrinkToFit="1"/>
    </xf>
    <xf numFmtId="41" fontId="10" fillId="5" borderId="1" xfId="3" applyFont="1" applyFill="1" applyBorder="1" applyAlignment="1">
      <alignment horizontal="center" vertical="center" shrinkToFit="1"/>
    </xf>
    <xf numFmtId="41" fontId="10" fillId="5" borderId="13" xfId="3" applyFont="1" applyFill="1" applyBorder="1" applyAlignment="1">
      <alignment horizontal="center" vertical="center" shrinkToFit="1"/>
    </xf>
    <xf numFmtId="41" fontId="16" fillId="5" borderId="1" xfId="3" applyFont="1" applyFill="1" applyBorder="1" applyAlignment="1">
      <alignment horizontal="center" vertical="center" shrinkToFit="1"/>
    </xf>
    <xf numFmtId="0" fontId="16" fillId="5" borderId="14" xfId="2" applyFont="1" applyFill="1" applyBorder="1" applyAlignment="1">
      <alignment horizontal="center" vertical="center" shrinkToFit="1"/>
    </xf>
    <xf numFmtId="0" fontId="16" fillId="5" borderId="1" xfId="2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82" fontId="12" fillId="0" borderId="0" xfId="2" applyNumberFormat="1" applyFont="1" applyAlignment="1">
      <alignment horizontal="center" vertical="center"/>
    </xf>
    <xf numFmtId="182" fontId="10" fillId="6" borderId="1" xfId="2" applyNumberFormat="1" applyFont="1" applyFill="1" applyBorder="1" applyAlignment="1">
      <alignment horizontal="center" vertical="center" shrinkToFit="1"/>
    </xf>
    <xf numFmtId="182" fontId="10" fillId="0" borderId="5" xfId="2" applyNumberFormat="1" applyFont="1" applyBorder="1" applyAlignment="1">
      <alignment horizontal="center" vertical="center" shrinkToFit="1"/>
    </xf>
    <xf numFmtId="182" fontId="10" fillId="0" borderId="6" xfId="2" applyNumberFormat="1" applyFont="1" applyBorder="1" applyAlignment="1">
      <alignment horizontal="center" vertical="center" shrinkToFit="1"/>
    </xf>
    <xf numFmtId="182" fontId="10" fillId="2" borderId="10" xfId="2" applyNumberFormat="1" applyFont="1" applyFill="1" applyBorder="1" applyAlignment="1">
      <alignment horizontal="center" vertical="center" shrinkToFit="1"/>
    </xf>
    <xf numFmtId="182" fontId="10" fillId="5" borderId="1" xfId="2" applyNumberFormat="1" applyFont="1" applyFill="1" applyBorder="1" applyAlignment="1">
      <alignment horizontal="center" vertical="center" shrinkToFit="1"/>
    </xf>
    <xf numFmtId="41" fontId="13" fillId="0" borderId="0" xfId="3" applyFont="1" applyAlignment="1">
      <alignment horizontal="center" vertical="center"/>
    </xf>
    <xf numFmtId="181" fontId="10" fillId="0" borderId="15" xfId="2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8" fontId="4" fillId="0" borderId="5" xfId="0" applyNumberFormat="1" applyFont="1" applyBorder="1" applyAlignment="1">
      <alignment horizontal="right" vertical="center" shrinkToFit="1"/>
    </xf>
    <xf numFmtId="178" fontId="4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 shrinkToFit="1"/>
    </xf>
    <xf numFmtId="176" fontId="4" fillId="5" borderId="1" xfId="0" applyNumberFormat="1" applyFont="1" applyFill="1" applyBorder="1" applyAlignment="1">
      <alignment horizontal="center" vertical="center" shrinkToFit="1"/>
    </xf>
    <xf numFmtId="180" fontId="4" fillId="2" borderId="6" xfId="0" applyNumberFormat="1" applyFont="1" applyFill="1" applyBorder="1" applyAlignment="1">
      <alignment horizontal="center" vertical="center" shrinkToFit="1"/>
    </xf>
    <xf numFmtId="179" fontId="4" fillId="0" borderId="7" xfId="0" applyNumberFormat="1" applyFont="1" applyFill="1" applyBorder="1" applyAlignment="1">
      <alignment horizontal="right" vertical="center" shrinkToFit="1"/>
    </xf>
    <xf numFmtId="179" fontId="4" fillId="0" borderId="8" xfId="0" applyNumberFormat="1" applyFont="1" applyFill="1" applyBorder="1" applyAlignment="1">
      <alignment horizontal="right" vertical="center" shrinkToFit="1"/>
    </xf>
    <xf numFmtId="179" fontId="4" fillId="0" borderId="9" xfId="0" applyNumberFormat="1" applyFont="1" applyFill="1" applyBorder="1" applyAlignment="1">
      <alignment horizontal="right" vertical="center" shrinkToFit="1"/>
    </xf>
    <xf numFmtId="178" fontId="4" fillId="2" borderId="7" xfId="0" applyNumberFormat="1" applyFont="1" applyFill="1" applyBorder="1" applyAlignment="1">
      <alignment horizontal="right" vertical="center" shrinkToFit="1"/>
    </xf>
    <xf numFmtId="178" fontId="4" fillId="2" borderId="8" xfId="0" applyNumberFormat="1" applyFont="1" applyFill="1" applyBorder="1" applyAlignment="1">
      <alignment horizontal="right" vertical="center" shrinkToFit="1"/>
    </xf>
    <xf numFmtId="178" fontId="4" fillId="2" borderId="9" xfId="0" applyNumberFormat="1" applyFont="1" applyFill="1" applyBorder="1" applyAlignment="1">
      <alignment horizontal="right" vertical="center" shrinkToFit="1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8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80" fontId="4" fillId="0" borderId="7" xfId="0" applyNumberFormat="1" applyFont="1" applyFill="1" applyBorder="1" applyAlignment="1">
      <alignment horizontal="center" vertical="center" shrinkToFit="1"/>
    </xf>
    <xf numFmtId="180" fontId="4" fillId="0" borderId="8" xfId="0" applyNumberFormat="1" applyFont="1" applyFill="1" applyBorder="1" applyAlignment="1">
      <alignment horizontal="center" vertical="center" shrinkToFit="1"/>
    </xf>
    <xf numFmtId="180" fontId="4" fillId="0" borderId="9" xfId="0" applyNumberFormat="1" applyFont="1" applyFill="1" applyBorder="1" applyAlignment="1">
      <alignment horizontal="center" vertical="center" shrinkToFit="1"/>
    </xf>
    <xf numFmtId="179" fontId="4" fillId="2" borderId="6" xfId="0" applyNumberFormat="1" applyFont="1" applyFill="1" applyBorder="1" applyAlignment="1">
      <alignment horizontal="right" vertical="center" shrinkToFit="1"/>
    </xf>
    <xf numFmtId="179" fontId="4" fillId="2" borderId="6" xfId="0" applyNumberFormat="1" applyFont="1" applyFill="1" applyBorder="1" applyAlignment="1">
      <alignment horizontal="right" vertical="center"/>
    </xf>
    <xf numFmtId="180" fontId="10" fillId="2" borderId="6" xfId="0" applyNumberFormat="1" applyFont="1" applyFill="1" applyBorder="1" applyAlignment="1">
      <alignment horizontal="center" vertical="center" shrinkToFit="1"/>
    </xf>
    <xf numFmtId="179" fontId="10" fillId="2" borderId="6" xfId="0" applyNumberFormat="1" applyFont="1" applyFill="1" applyBorder="1" applyAlignment="1">
      <alignment horizontal="right" vertical="center" shrinkToFit="1"/>
    </xf>
    <xf numFmtId="179" fontId="10" fillId="2" borderId="6" xfId="0" applyNumberFormat="1" applyFont="1" applyFill="1" applyBorder="1" applyAlignment="1">
      <alignment horizontal="right" vertical="center"/>
    </xf>
    <xf numFmtId="179" fontId="8" fillId="3" borderId="10" xfId="0" applyNumberFormat="1" applyFont="1" applyFill="1" applyBorder="1" applyAlignment="1">
      <alignment horizontal="right" vertical="center" shrinkToFit="1"/>
    </xf>
    <xf numFmtId="179" fontId="8" fillId="3" borderId="10" xfId="0" applyNumberFormat="1" applyFont="1" applyFill="1" applyBorder="1" applyAlignment="1">
      <alignment horizontal="right" vertical="center"/>
    </xf>
    <xf numFmtId="180" fontId="8" fillId="3" borderId="10" xfId="0" applyNumberFormat="1" applyFont="1" applyFill="1" applyBorder="1" applyAlignment="1">
      <alignment horizontal="center" vertical="center" shrinkToFit="1"/>
    </xf>
    <xf numFmtId="180" fontId="4" fillId="0" borderId="11" xfId="0" applyNumberFormat="1" applyFont="1" applyBorder="1" applyAlignment="1">
      <alignment horizontal="center" vertical="center" shrinkToFit="1"/>
    </xf>
    <xf numFmtId="178" fontId="4" fillId="2" borderId="6" xfId="0" applyNumberFormat="1" applyFont="1" applyFill="1" applyBorder="1" applyAlignment="1">
      <alignment horizontal="right" vertical="center" shrinkToFit="1"/>
    </xf>
    <xf numFmtId="178" fontId="4" fillId="2" borderId="6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 shrinkToFit="1"/>
    </xf>
    <xf numFmtId="178" fontId="4" fillId="0" borderId="11" xfId="0" applyNumberFormat="1" applyFont="1" applyBorder="1" applyAlignment="1">
      <alignment horizontal="right" vertical="center"/>
    </xf>
    <xf numFmtId="179" fontId="4" fillId="2" borderId="7" xfId="0" applyNumberFormat="1" applyFont="1" applyFill="1" applyBorder="1" applyAlignment="1">
      <alignment horizontal="right" vertical="center"/>
    </xf>
    <xf numFmtId="179" fontId="4" fillId="2" borderId="8" xfId="0" applyNumberFormat="1" applyFont="1" applyFill="1" applyBorder="1" applyAlignment="1">
      <alignment horizontal="right" vertical="center"/>
    </xf>
    <xf numFmtId="179" fontId="4" fillId="2" borderId="9" xfId="0" applyNumberFormat="1" applyFont="1" applyFill="1" applyBorder="1" applyAlignment="1">
      <alignment horizontal="right" vertical="center"/>
    </xf>
    <xf numFmtId="180" fontId="4" fillId="2" borderId="7" xfId="0" applyNumberFormat="1" applyFont="1" applyFill="1" applyBorder="1" applyAlignment="1">
      <alignment horizontal="center" vertical="center" shrinkToFit="1"/>
    </xf>
    <xf numFmtId="180" fontId="4" fillId="2" borderId="8" xfId="0" applyNumberFormat="1" applyFont="1" applyFill="1" applyBorder="1" applyAlignment="1">
      <alignment horizontal="center" vertical="center" shrinkToFit="1"/>
    </xf>
    <xf numFmtId="180" fontId="4" fillId="2" borderId="9" xfId="0" applyNumberFormat="1" applyFont="1" applyFill="1" applyBorder="1" applyAlignment="1">
      <alignment horizontal="center" vertical="center" shrinkToFit="1"/>
    </xf>
    <xf numFmtId="179" fontId="4" fillId="2" borderId="7" xfId="0" applyNumberFormat="1" applyFont="1" applyFill="1" applyBorder="1" applyAlignment="1">
      <alignment horizontal="right" vertical="center" shrinkToFit="1"/>
    </xf>
    <xf numFmtId="179" fontId="4" fillId="2" borderId="8" xfId="0" applyNumberFormat="1" applyFont="1" applyFill="1" applyBorder="1" applyAlignment="1">
      <alignment horizontal="right" vertical="center" shrinkToFit="1"/>
    </xf>
    <xf numFmtId="179" fontId="4" fillId="2" borderId="9" xfId="0" applyNumberFormat="1" applyFont="1" applyFill="1" applyBorder="1" applyAlignment="1">
      <alignment horizontal="right" vertical="center" shrinkToFit="1"/>
    </xf>
    <xf numFmtId="178" fontId="8" fillId="3" borderId="10" xfId="0" applyNumberFormat="1" applyFont="1" applyFill="1" applyBorder="1" applyAlignment="1">
      <alignment horizontal="right" vertical="center" shrinkToFit="1"/>
    </xf>
    <xf numFmtId="178" fontId="8" fillId="3" borderId="10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center" vertical="center" shrinkToFit="1"/>
    </xf>
    <xf numFmtId="179" fontId="4" fillId="0" borderId="8" xfId="0" applyNumberFormat="1" applyFont="1" applyFill="1" applyBorder="1" applyAlignment="1">
      <alignment horizontal="center" vertical="center" shrinkToFit="1"/>
    </xf>
    <xf numFmtId="179" fontId="4" fillId="0" borderId="9" xfId="0" applyNumberFormat="1" applyFont="1" applyFill="1" applyBorder="1" applyAlignment="1">
      <alignment horizontal="center" vertical="center" shrinkToFit="1"/>
    </xf>
    <xf numFmtId="178" fontId="4" fillId="0" borderId="7" xfId="0" applyNumberFormat="1" applyFont="1" applyBorder="1" applyAlignment="1">
      <alignment horizontal="right" vertical="center" shrinkToFit="1"/>
    </xf>
    <xf numFmtId="178" fontId="4" fillId="0" borderId="8" xfId="0" applyNumberFormat="1" applyFont="1" applyBorder="1" applyAlignment="1">
      <alignment horizontal="right" vertical="center" shrinkToFit="1"/>
    </xf>
    <xf numFmtId="178" fontId="4" fillId="0" borderId="9" xfId="0" applyNumberFormat="1" applyFont="1" applyBorder="1" applyAlignment="1">
      <alignment horizontal="right" vertical="center" shrinkToFit="1"/>
    </xf>
    <xf numFmtId="180" fontId="4" fillId="0" borderId="6" xfId="0" applyNumberFormat="1" applyFont="1" applyFill="1" applyBorder="1" applyAlignment="1">
      <alignment horizontal="center" vertical="center" shrinkToFit="1"/>
    </xf>
    <xf numFmtId="178" fontId="8" fillId="3" borderId="12" xfId="0" applyNumberFormat="1" applyFont="1" applyFill="1" applyBorder="1" applyAlignment="1">
      <alignment horizontal="right" vertical="center" shrinkToFit="1"/>
    </xf>
    <xf numFmtId="178" fontId="8" fillId="3" borderId="12" xfId="0" applyNumberFormat="1" applyFont="1" applyFill="1" applyBorder="1" applyAlignment="1">
      <alignment horizontal="right" vertical="center"/>
    </xf>
    <xf numFmtId="180" fontId="8" fillId="3" borderId="12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Alignment="1">
      <alignment horizontal="center" vertical="center" shrinkToFit="1"/>
    </xf>
    <xf numFmtId="49" fontId="8" fillId="4" borderId="14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8" fillId="4" borderId="1" xfId="0" applyNumberFormat="1" applyFont="1" applyFill="1" applyBorder="1" applyAlignment="1">
      <alignment horizontal="right" vertical="center" shrinkToFit="1"/>
    </xf>
    <xf numFmtId="179" fontId="8" fillId="4" borderId="1" xfId="0" applyNumberFormat="1" applyFont="1" applyFill="1" applyBorder="1" applyAlignment="1">
      <alignment horizontal="right" vertical="center"/>
    </xf>
    <xf numFmtId="179" fontId="8" fillId="4" borderId="13" xfId="0" applyNumberFormat="1" applyFont="1" applyFill="1" applyBorder="1" applyAlignment="1">
      <alignment horizontal="right" vertical="center"/>
    </xf>
    <xf numFmtId="178" fontId="8" fillId="4" borderId="2" xfId="0" applyNumberFormat="1" applyFont="1" applyFill="1" applyBorder="1" applyAlignment="1">
      <alignment horizontal="right" vertical="center"/>
    </xf>
    <xf numFmtId="178" fontId="8" fillId="4" borderId="3" xfId="0" applyNumberFormat="1" applyFont="1" applyFill="1" applyBorder="1" applyAlignment="1">
      <alignment horizontal="right" vertical="center"/>
    </xf>
    <xf numFmtId="178" fontId="8" fillId="4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 shrinkToFit="1"/>
    </xf>
  </cellXfs>
  <cellStyles count="8">
    <cellStyle name="백분율 2" xfId="4"/>
    <cellStyle name="쉼표 [0]" xfId="1" builtinId="6"/>
    <cellStyle name="쉼표 [0] 2" xfId="3"/>
    <cellStyle name="쉼표 [0] 4" xfId="5"/>
    <cellStyle name="표준" xfId="0" builtinId="0"/>
    <cellStyle name="표준 2" xfId="2"/>
    <cellStyle name="표준 3" xfId="6"/>
    <cellStyle name="표준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view="pageBreakPreview" topLeftCell="A4" zoomScaleNormal="100" zoomScaleSheetLayoutView="100" workbookViewId="0">
      <selection activeCell="I16" sqref="I16"/>
    </sheetView>
  </sheetViews>
  <sheetFormatPr defaultRowHeight="16.5"/>
  <cols>
    <col min="1" max="1" width="8.625" style="48" customWidth="1"/>
    <col min="2" max="4" width="12.125" style="28" customWidth="1"/>
    <col min="5" max="5" width="11.625" style="29" customWidth="1"/>
    <col min="6" max="6" width="12.125" style="29" customWidth="1"/>
    <col min="7" max="7" width="11.625" style="29" customWidth="1"/>
    <col min="8" max="8" width="12.125" style="28" customWidth="1"/>
    <col min="9" max="9" width="18.875" style="28" customWidth="1"/>
    <col min="10" max="10" width="12.125" style="28" customWidth="1"/>
    <col min="11" max="11" width="11.625" style="28" customWidth="1"/>
    <col min="12" max="12" width="9" style="28"/>
    <col min="13" max="13" width="27.25" style="28" customWidth="1"/>
    <col min="14" max="16384" width="9" style="28"/>
  </cols>
  <sheetData>
    <row r="1" spans="1:11" ht="21.95" customHeight="1">
      <c r="C1" s="54" t="s">
        <v>92</v>
      </c>
      <c r="D1" s="54"/>
      <c r="E1" s="54"/>
      <c r="F1" s="54"/>
      <c r="G1" s="54"/>
      <c r="H1" s="54"/>
      <c r="I1" s="54"/>
      <c r="J1" s="54"/>
    </row>
    <row r="2" spans="1:11" ht="21.95" customHeight="1">
      <c r="C2" s="54"/>
      <c r="D2" s="54"/>
      <c r="E2" s="54"/>
      <c r="F2" s="54"/>
      <c r="G2" s="54"/>
      <c r="H2" s="54"/>
      <c r="I2" s="54"/>
      <c r="J2" s="54"/>
    </row>
    <row r="3" spans="1:11" ht="21.95" customHeight="1">
      <c r="J3" s="55">
        <v>42613</v>
      </c>
      <c r="K3" s="55"/>
    </row>
    <row r="4" spans="1:11" ht="21.95" customHeight="1">
      <c r="A4" s="49" t="s">
        <v>99</v>
      </c>
      <c r="B4" s="30" t="s">
        <v>68</v>
      </c>
      <c r="C4" s="30" t="s">
        <v>69</v>
      </c>
      <c r="D4" s="30" t="s">
        <v>70</v>
      </c>
      <c r="E4" s="31" t="s">
        <v>71</v>
      </c>
      <c r="F4" s="31" t="s">
        <v>72</v>
      </c>
      <c r="G4" s="31" t="s">
        <v>73</v>
      </c>
      <c r="H4" s="30" t="s">
        <v>74</v>
      </c>
      <c r="I4" s="30" t="s">
        <v>75</v>
      </c>
      <c r="J4" s="30" t="s">
        <v>76</v>
      </c>
      <c r="K4" s="32" t="s">
        <v>77</v>
      </c>
    </row>
    <row r="5" spans="1:11" ht="21.95" customHeight="1">
      <c r="A5" s="50">
        <v>42552</v>
      </c>
      <c r="B5" s="33" t="s">
        <v>94</v>
      </c>
      <c r="C5" s="34" t="s">
        <v>93</v>
      </c>
      <c r="D5" s="34" t="s">
        <v>95</v>
      </c>
      <c r="E5" s="35">
        <v>2000000</v>
      </c>
      <c r="F5" s="35">
        <v>0</v>
      </c>
      <c r="G5" s="35">
        <f>SUM(E5:F5)</f>
        <v>2000000</v>
      </c>
      <c r="H5" s="34" t="s">
        <v>97</v>
      </c>
      <c r="I5" s="36" t="s">
        <v>98</v>
      </c>
      <c r="J5" s="34" t="s">
        <v>93</v>
      </c>
      <c r="K5" s="34" t="s">
        <v>96</v>
      </c>
    </row>
    <row r="6" spans="1:11" ht="21.95" customHeight="1">
      <c r="A6" s="51">
        <v>42590</v>
      </c>
      <c r="B6" s="34" t="s">
        <v>108</v>
      </c>
      <c r="C6" s="34" t="s">
        <v>109</v>
      </c>
      <c r="D6" s="34" t="s">
        <v>110</v>
      </c>
      <c r="E6" s="35">
        <v>1300000</v>
      </c>
      <c r="F6" s="35">
        <f t="shared" ref="F6:F12" si="0">E6*0.1</f>
        <v>130000</v>
      </c>
      <c r="G6" s="35">
        <f>SUM(E6:F6)</f>
        <v>1430000</v>
      </c>
      <c r="H6" s="34" t="s">
        <v>111</v>
      </c>
      <c r="I6" s="37" t="s">
        <v>112</v>
      </c>
      <c r="J6" s="34" t="s">
        <v>113</v>
      </c>
      <c r="K6" s="34"/>
    </row>
    <row r="7" spans="1:11" ht="21.95" customHeight="1">
      <c r="A7" s="51">
        <v>42597</v>
      </c>
      <c r="B7" s="34" t="s">
        <v>100</v>
      </c>
      <c r="C7" s="34" t="s">
        <v>114</v>
      </c>
      <c r="D7" s="34" t="s">
        <v>101</v>
      </c>
      <c r="E7" s="35">
        <v>150000</v>
      </c>
      <c r="F7" s="35">
        <f t="shared" si="0"/>
        <v>15000</v>
      </c>
      <c r="G7" s="35">
        <f t="shared" ref="G7:G40" si="1">SUM(E7:F7)</f>
        <v>165000</v>
      </c>
      <c r="H7" s="34" t="s">
        <v>102</v>
      </c>
      <c r="I7" s="34" t="s">
        <v>103</v>
      </c>
      <c r="J7" s="34" t="s">
        <v>114</v>
      </c>
      <c r="K7" s="34" t="s">
        <v>194</v>
      </c>
    </row>
    <row r="8" spans="1:11" ht="21.95" customHeight="1">
      <c r="A8" s="51">
        <v>42597</v>
      </c>
      <c r="B8" s="34" t="s">
        <v>171</v>
      </c>
      <c r="C8" s="34" t="s">
        <v>172</v>
      </c>
      <c r="D8" s="34" t="s">
        <v>173</v>
      </c>
      <c r="E8" s="35">
        <v>478000</v>
      </c>
      <c r="F8" s="35">
        <f t="shared" si="0"/>
        <v>47800</v>
      </c>
      <c r="G8" s="35">
        <f>SUM(E8:F8)</f>
        <v>525800</v>
      </c>
      <c r="H8" s="34" t="s">
        <v>174</v>
      </c>
      <c r="I8" s="36"/>
      <c r="J8" s="34"/>
      <c r="K8" s="34" t="s">
        <v>194</v>
      </c>
    </row>
    <row r="9" spans="1:11" ht="21.95" customHeight="1">
      <c r="A9" s="51">
        <v>42598</v>
      </c>
      <c r="B9" s="34" t="s">
        <v>100</v>
      </c>
      <c r="C9" s="34" t="s">
        <v>116</v>
      </c>
      <c r="D9" s="34" t="s">
        <v>117</v>
      </c>
      <c r="E9" s="35">
        <v>500000</v>
      </c>
      <c r="F9" s="35">
        <f t="shared" si="0"/>
        <v>50000</v>
      </c>
      <c r="G9" s="35">
        <f>SUM(E9:F9)</f>
        <v>550000</v>
      </c>
      <c r="H9" s="34" t="s">
        <v>102</v>
      </c>
      <c r="I9" s="37" t="s">
        <v>118</v>
      </c>
      <c r="J9" s="34" t="s">
        <v>119</v>
      </c>
      <c r="K9" s="34" t="s">
        <v>192</v>
      </c>
    </row>
    <row r="10" spans="1:11" ht="21.95" customHeight="1">
      <c r="A10" s="51">
        <v>42601</v>
      </c>
      <c r="B10" s="34" t="s">
        <v>104</v>
      </c>
      <c r="C10" s="34" t="s">
        <v>105</v>
      </c>
      <c r="D10" s="34" t="s">
        <v>106</v>
      </c>
      <c r="E10" s="35">
        <v>220000</v>
      </c>
      <c r="F10" s="35">
        <f t="shared" si="0"/>
        <v>22000</v>
      </c>
      <c r="G10" s="35">
        <f t="shared" si="1"/>
        <v>242000</v>
      </c>
      <c r="H10" s="34" t="s">
        <v>102</v>
      </c>
      <c r="I10" s="36" t="s">
        <v>107</v>
      </c>
      <c r="J10" s="34" t="s">
        <v>105</v>
      </c>
      <c r="K10" s="34" t="s">
        <v>194</v>
      </c>
    </row>
    <row r="11" spans="1:11" ht="21.95" customHeight="1">
      <c r="A11" s="51">
        <v>42602</v>
      </c>
      <c r="B11" s="34" t="s">
        <v>100</v>
      </c>
      <c r="C11" s="34" t="s">
        <v>161</v>
      </c>
      <c r="D11" s="34" t="s">
        <v>162</v>
      </c>
      <c r="E11" s="35">
        <v>90000</v>
      </c>
      <c r="F11" s="35">
        <f t="shared" si="0"/>
        <v>9000</v>
      </c>
      <c r="G11" s="35">
        <f>SUM(E11:F11)</f>
        <v>99000</v>
      </c>
      <c r="H11" s="34" t="s">
        <v>121</v>
      </c>
      <c r="I11" s="37" t="s">
        <v>163</v>
      </c>
      <c r="J11" s="34" t="s">
        <v>164</v>
      </c>
      <c r="K11" s="34" t="s">
        <v>192</v>
      </c>
    </row>
    <row r="12" spans="1:11" ht="21.95" customHeight="1">
      <c r="A12" s="51">
        <v>42604</v>
      </c>
      <c r="B12" s="34" t="s">
        <v>115</v>
      </c>
      <c r="C12" s="34" t="s">
        <v>120</v>
      </c>
      <c r="D12" s="34" t="s">
        <v>117</v>
      </c>
      <c r="E12" s="35">
        <v>8750000</v>
      </c>
      <c r="F12" s="35">
        <f t="shared" si="0"/>
        <v>875000</v>
      </c>
      <c r="G12" s="35">
        <f t="shared" si="1"/>
        <v>9625000</v>
      </c>
      <c r="H12" s="34" t="s">
        <v>121</v>
      </c>
      <c r="I12" s="37" t="s">
        <v>122</v>
      </c>
      <c r="J12" s="34" t="s">
        <v>123</v>
      </c>
      <c r="K12" s="34"/>
    </row>
    <row r="13" spans="1:11" ht="21.95" customHeight="1">
      <c r="A13" s="51">
        <v>42605</v>
      </c>
      <c r="B13" s="34" t="s">
        <v>124</v>
      </c>
      <c r="C13" s="34" t="s">
        <v>125</v>
      </c>
      <c r="D13" s="34" t="s">
        <v>126</v>
      </c>
      <c r="E13" s="35">
        <v>800000</v>
      </c>
      <c r="F13" s="35">
        <f t="shared" ref="F13:F28" si="2">E13*0.1</f>
        <v>80000</v>
      </c>
      <c r="G13" s="35">
        <f t="shared" si="1"/>
        <v>880000</v>
      </c>
      <c r="H13" s="34" t="s">
        <v>127</v>
      </c>
      <c r="I13" s="37" t="s">
        <v>128</v>
      </c>
      <c r="J13" s="34" t="s">
        <v>125</v>
      </c>
      <c r="K13" s="34"/>
    </row>
    <row r="14" spans="1:11" ht="21.95" customHeight="1">
      <c r="A14" s="51">
        <v>42605</v>
      </c>
      <c r="B14" s="34" t="s">
        <v>124</v>
      </c>
      <c r="C14" s="34" t="s">
        <v>129</v>
      </c>
      <c r="D14" s="34" t="s">
        <v>126</v>
      </c>
      <c r="E14" s="35">
        <v>7100000</v>
      </c>
      <c r="F14" s="35">
        <f t="shared" si="2"/>
        <v>710000</v>
      </c>
      <c r="G14" s="35">
        <f t="shared" si="1"/>
        <v>7810000</v>
      </c>
      <c r="H14" s="34" t="s">
        <v>130</v>
      </c>
      <c r="I14" s="37" t="s">
        <v>131</v>
      </c>
      <c r="J14" s="34" t="s">
        <v>132</v>
      </c>
      <c r="K14" s="34"/>
    </row>
    <row r="15" spans="1:11" ht="21.95" customHeight="1">
      <c r="A15" s="51">
        <v>42605</v>
      </c>
      <c r="B15" s="34" t="s">
        <v>124</v>
      </c>
      <c r="C15" s="34" t="s">
        <v>133</v>
      </c>
      <c r="D15" s="34" t="s">
        <v>117</v>
      </c>
      <c r="E15" s="35">
        <v>2850000</v>
      </c>
      <c r="F15" s="35">
        <f t="shared" si="2"/>
        <v>285000</v>
      </c>
      <c r="G15" s="35">
        <f>SUM(E15:F15)</f>
        <v>3135000</v>
      </c>
      <c r="H15" s="34" t="s">
        <v>134</v>
      </c>
      <c r="I15" s="34" t="s">
        <v>135</v>
      </c>
      <c r="J15" s="34" t="s">
        <v>136</v>
      </c>
      <c r="K15" s="34"/>
    </row>
    <row r="16" spans="1:11" ht="21.95" customHeight="1">
      <c r="A16" s="51">
        <v>42606</v>
      </c>
      <c r="B16" s="34" t="s">
        <v>124</v>
      </c>
      <c r="C16" s="34" t="s">
        <v>137</v>
      </c>
      <c r="D16" s="34" t="s">
        <v>138</v>
      </c>
      <c r="E16" s="35">
        <v>1584000</v>
      </c>
      <c r="F16" s="35">
        <f t="shared" si="2"/>
        <v>158400</v>
      </c>
      <c r="G16" s="35">
        <f>SUM(E16:F16)</f>
        <v>1742400</v>
      </c>
      <c r="H16" s="34" t="s">
        <v>139</v>
      </c>
      <c r="I16" s="37" t="s">
        <v>140</v>
      </c>
      <c r="J16" s="34" t="s">
        <v>141</v>
      </c>
      <c r="K16" s="34" t="s">
        <v>194</v>
      </c>
    </row>
    <row r="17" spans="1:13" ht="21.95" customHeight="1">
      <c r="A17" s="51">
        <v>42606</v>
      </c>
      <c r="B17" s="34" t="s">
        <v>142</v>
      </c>
      <c r="C17" s="34" t="s">
        <v>143</v>
      </c>
      <c r="D17" s="34" t="s">
        <v>144</v>
      </c>
      <c r="E17" s="35">
        <v>518500</v>
      </c>
      <c r="F17" s="35">
        <f t="shared" si="2"/>
        <v>51850</v>
      </c>
      <c r="G17" s="35">
        <f>SUM(E17:F17)</f>
        <v>570350</v>
      </c>
      <c r="H17" s="34" t="s">
        <v>97</v>
      </c>
      <c r="I17" s="37" t="s">
        <v>145</v>
      </c>
      <c r="J17" s="34" t="s">
        <v>143</v>
      </c>
      <c r="K17" s="34" t="s">
        <v>192</v>
      </c>
    </row>
    <row r="18" spans="1:13" ht="21.95" customHeight="1">
      <c r="A18" s="51">
        <v>42606</v>
      </c>
      <c r="B18" s="34" t="s">
        <v>108</v>
      </c>
      <c r="C18" s="34" t="s">
        <v>175</v>
      </c>
      <c r="D18" s="34" t="s">
        <v>101</v>
      </c>
      <c r="E18" s="35">
        <v>60000</v>
      </c>
      <c r="F18" s="35">
        <v>0</v>
      </c>
      <c r="G18" s="35">
        <f>SUM(E18:F18)</f>
        <v>60000</v>
      </c>
      <c r="H18" s="34" t="s">
        <v>176</v>
      </c>
      <c r="I18" s="37" t="s">
        <v>177</v>
      </c>
      <c r="J18" s="34" t="s">
        <v>178</v>
      </c>
      <c r="K18" s="34" t="s">
        <v>192</v>
      </c>
    </row>
    <row r="19" spans="1:13" ht="21.95" customHeight="1">
      <c r="A19" s="51">
        <v>42609</v>
      </c>
      <c r="B19" s="34" t="s">
        <v>146</v>
      </c>
      <c r="C19" s="34" t="s">
        <v>147</v>
      </c>
      <c r="D19" s="34" t="s">
        <v>148</v>
      </c>
      <c r="E19" s="35">
        <v>170000</v>
      </c>
      <c r="F19" s="35">
        <f t="shared" si="2"/>
        <v>17000</v>
      </c>
      <c r="G19" s="35">
        <f t="shared" ref="G19:G23" si="3">SUM(E19:F19)</f>
        <v>187000</v>
      </c>
      <c r="H19" s="34" t="s">
        <v>127</v>
      </c>
      <c r="I19" s="37" t="s">
        <v>149</v>
      </c>
      <c r="J19" s="34" t="s">
        <v>150</v>
      </c>
      <c r="K19" s="34" t="s">
        <v>193</v>
      </c>
    </row>
    <row r="20" spans="1:13" ht="21.95" customHeight="1">
      <c r="A20" s="51">
        <v>42612</v>
      </c>
      <c r="B20" s="34" t="s">
        <v>151</v>
      </c>
      <c r="C20" s="34" t="s">
        <v>152</v>
      </c>
      <c r="D20" s="34" t="s">
        <v>153</v>
      </c>
      <c r="E20" s="35">
        <v>210000</v>
      </c>
      <c r="F20" s="35">
        <f t="shared" si="2"/>
        <v>21000</v>
      </c>
      <c r="G20" s="35">
        <f t="shared" si="3"/>
        <v>231000</v>
      </c>
      <c r="H20" s="34" t="s">
        <v>134</v>
      </c>
      <c r="I20" s="37" t="s">
        <v>154</v>
      </c>
      <c r="J20" s="34" t="s">
        <v>152</v>
      </c>
      <c r="K20" s="34"/>
      <c r="M20" s="47" t="s">
        <v>78</v>
      </c>
    </row>
    <row r="21" spans="1:13" ht="21.95" customHeight="1">
      <c r="A21" s="51">
        <v>42612</v>
      </c>
      <c r="B21" s="34" t="s">
        <v>151</v>
      </c>
      <c r="C21" s="34" t="s">
        <v>155</v>
      </c>
      <c r="D21" s="34" t="s">
        <v>156</v>
      </c>
      <c r="E21" s="35">
        <v>80000</v>
      </c>
      <c r="F21" s="35">
        <f t="shared" si="2"/>
        <v>8000</v>
      </c>
      <c r="G21" s="35">
        <f t="shared" si="3"/>
        <v>88000</v>
      </c>
      <c r="H21" s="34" t="s">
        <v>134</v>
      </c>
      <c r="I21" s="37" t="s">
        <v>157</v>
      </c>
      <c r="J21" s="34" t="s">
        <v>158</v>
      </c>
      <c r="K21" s="34"/>
    </row>
    <row r="22" spans="1:13" ht="21.95" customHeight="1">
      <c r="A22" s="51">
        <v>42612</v>
      </c>
      <c r="B22" s="34" t="s">
        <v>159</v>
      </c>
      <c r="C22" s="34" t="s">
        <v>160</v>
      </c>
      <c r="D22" s="34" t="s">
        <v>138</v>
      </c>
      <c r="E22" s="35">
        <v>1556800</v>
      </c>
      <c r="F22" s="35">
        <f t="shared" si="2"/>
        <v>155680</v>
      </c>
      <c r="G22" s="35">
        <f>SUM(E22:F22)</f>
        <v>1712480</v>
      </c>
      <c r="H22" s="34"/>
      <c r="I22" s="34" t="s">
        <v>191</v>
      </c>
      <c r="J22" s="34"/>
      <c r="K22" s="34"/>
    </row>
    <row r="23" spans="1:13" ht="21.95" customHeight="1">
      <c r="A23" s="51">
        <v>42612</v>
      </c>
      <c r="B23" s="34" t="s">
        <v>165</v>
      </c>
      <c r="C23" s="34" t="s">
        <v>166</v>
      </c>
      <c r="D23" s="34" t="s">
        <v>167</v>
      </c>
      <c r="E23" s="35">
        <v>5900000</v>
      </c>
      <c r="F23" s="35">
        <f t="shared" si="2"/>
        <v>590000</v>
      </c>
      <c r="G23" s="35">
        <f t="shared" si="3"/>
        <v>6490000</v>
      </c>
      <c r="H23" s="34" t="s">
        <v>168</v>
      </c>
      <c r="I23" s="36" t="s">
        <v>169</v>
      </c>
      <c r="J23" s="34" t="s">
        <v>170</v>
      </c>
      <c r="K23" s="34"/>
    </row>
    <row r="24" spans="1:13" ht="21.95" customHeight="1">
      <c r="A24" s="51">
        <v>42612</v>
      </c>
      <c r="B24" s="34" t="s">
        <v>179</v>
      </c>
      <c r="C24" s="34" t="s">
        <v>180</v>
      </c>
      <c r="D24" s="34" t="s">
        <v>181</v>
      </c>
      <c r="E24" s="35">
        <v>450000</v>
      </c>
      <c r="F24" s="35">
        <v>0</v>
      </c>
      <c r="G24" s="35">
        <f t="shared" si="1"/>
        <v>450000</v>
      </c>
      <c r="H24" s="34" t="s">
        <v>174</v>
      </c>
      <c r="I24" s="34" t="s">
        <v>190</v>
      </c>
      <c r="J24" s="34"/>
      <c r="K24" s="34"/>
    </row>
    <row r="25" spans="1:13" ht="21.95" customHeight="1">
      <c r="A25" s="51">
        <v>42612</v>
      </c>
      <c r="B25" s="34" t="s">
        <v>182</v>
      </c>
      <c r="C25" s="34" t="s">
        <v>183</v>
      </c>
      <c r="D25" s="34" t="s">
        <v>184</v>
      </c>
      <c r="E25" s="35">
        <v>100000</v>
      </c>
      <c r="F25" s="35">
        <v>0</v>
      </c>
      <c r="G25" s="35">
        <f t="shared" si="1"/>
        <v>100000</v>
      </c>
      <c r="H25" s="34" t="s">
        <v>174</v>
      </c>
      <c r="I25" s="37" t="s">
        <v>189</v>
      </c>
      <c r="J25" s="34"/>
      <c r="K25" s="34"/>
    </row>
    <row r="26" spans="1:13" ht="21.95" customHeight="1">
      <c r="A26" s="51">
        <v>42612</v>
      </c>
      <c r="B26" s="34" t="s">
        <v>185</v>
      </c>
      <c r="C26" s="34" t="s">
        <v>186</v>
      </c>
      <c r="D26" s="34" t="s">
        <v>187</v>
      </c>
      <c r="E26" s="35">
        <v>540000</v>
      </c>
      <c r="F26" s="35">
        <v>0</v>
      </c>
      <c r="G26" s="35">
        <f>SUM(E26:F26)</f>
        <v>540000</v>
      </c>
      <c r="H26" s="34" t="s">
        <v>174</v>
      </c>
      <c r="I26" s="37" t="s">
        <v>188</v>
      </c>
      <c r="J26" s="34"/>
      <c r="K26" s="34"/>
    </row>
    <row r="27" spans="1:13" ht="21.95" customHeight="1">
      <c r="A27" s="51"/>
      <c r="B27" s="34"/>
      <c r="C27" s="34"/>
      <c r="D27" s="34"/>
      <c r="E27" s="35"/>
      <c r="F27" s="35">
        <f t="shared" si="2"/>
        <v>0</v>
      </c>
      <c r="G27" s="35">
        <f t="shared" ref="G27:G32" si="4">SUM(E27:F27)</f>
        <v>0</v>
      </c>
      <c r="H27" s="34"/>
      <c r="I27" s="37"/>
      <c r="J27" s="34"/>
      <c r="K27" s="34"/>
    </row>
    <row r="28" spans="1:13" ht="21.95" customHeight="1">
      <c r="A28" s="51"/>
      <c r="B28" s="34"/>
      <c r="C28" s="34"/>
      <c r="D28" s="34"/>
      <c r="E28" s="35"/>
      <c r="F28" s="35">
        <f t="shared" si="2"/>
        <v>0</v>
      </c>
      <c r="G28" s="35">
        <f t="shared" si="4"/>
        <v>0</v>
      </c>
      <c r="H28" s="34"/>
      <c r="I28" s="34"/>
      <c r="J28" s="34"/>
      <c r="K28" s="34"/>
    </row>
    <row r="29" spans="1:13" ht="21.95" customHeight="1">
      <c r="A29" s="51"/>
      <c r="B29" s="34"/>
      <c r="C29" s="34"/>
      <c r="D29" s="34"/>
      <c r="E29" s="35"/>
      <c r="F29" s="35">
        <v>0</v>
      </c>
      <c r="G29" s="35">
        <f t="shared" si="4"/>
        <v>0</v>
      </c>
      <c r="H29" s="34"/>
      <c r="I29" s="37"/>
      <c r="J29" s="34"/>
      <c r="K29" s="34"/>
    </row>
    <row r="30" spans="1:13" ht="21.95" customHeight="1">
      <c r="A30" s="51"/>
      <c r="B30" s="34"/>
      <c r="C30" s="34"/>
      <c r="D30" s="34"/>
      <c r="E30" s="35"/>
      <c r="F30" s="35">
        <f t="shared" ref="F30:F40" si="5">E30*0.1</f>
        <v>0</v>
      </c>
      <c r="G30" s="35">
        <f t="shared" si="4"/>
        <v>0</v>
      </c>
      <c r="H30" s="34"/>
      <c r="I30" s="34"/>
      <c r="J30" s="34"/>
      <c r="K30" s="34"/>
    </row>
    <row r="31" spans="1:13" ht="21.95" customHeight="1">
      <c r="A31" s="51"/>
      <c r="B31" s="34"/>
      <c r="C31" s="34"/>
      <c r="D31" s="34"/>
      <c r="E31" s="35"/>
      <c r="F31" s="35">
        <f t="shared" si="5"/>
        <v>0</v>
      </c>
      <c r="G31" s="35">
        <f t="shared" si="4"/>
        <v>0</v>
      </c>
      <c r="H31" s="34"/>
      <c r="I31" s="34"/>
      <c r="J31" s="34"/>
      <c r="K31" s="34"/>
    </row>
    <row r="32" spans="1:13" ht="21.95" customHeight="1">
      <c r="A32" s="51"/>
      <c r="B32" s="34"/>
      <c r="C32" s="34"/>
      <c r="D32" s="34"/>
      <c r="E32" s="35"/>
      <c r="F32" s="35">
        <f t="shared" si="5"/>
        <v>0</v>
      </c>
      <c r="G32" s="35">
        <f t="shared" si="4"/>
        <v>0</v>
      </c>
      <c r="H32" s="34"/>
      <c r="I32" s="34"/>
      <c r="J32" s="34"/>
      <c r="K32" s="34"/>
    </row>
    <row r="33" spans="1:11" ht="21.95" customHeight="1">
      <c r="A33" s="51"/>
      <c r="B33" s="34"/>
      <c r="C33" s="34"/>
      <c r="D33" s="34"/>
      <c r="E33" s="35"/>
      <c r="F33" s="35">
        <f t="shared" si="5"/>
        <v>0</v>
      </c>
      <c r="G33" s="35">
        <f t="shared" si="1"/>
        <v>0</v>
      </c>
      <c r="H33" s="34"/>
      <c r="I33" s="34"/>
      <c r="J33" s="34"/>
      <c r="K33" s="34"/>
    </row>
    <row r="34" spans="1:11" ht="21.95" customHeight="1">
      <c r="A34" s="51"/>
      <c r="B34" s="34"/>
      <c r="C34" s="34"/>
      <c r="D34" s="34"/>
      <c r="E34" s="35"/>
      <c r="F34" s="35">
        <f t="shared" si="5"/>
        <v>0</v>
      </c>
      <c r="G34" s="35">
        <f t="shared" si="1"/>
        <v>0</v>
      </c>
      <c r="H34" s="34"/>
      <c r="I34" s="34"/>
      <c r="J34" s="34"/>
      <c r="K34" s="34"/>
    </row>
    <row r="35" spans="1:11" ht="21.95" customHeight="1">
      <c r="A35" s="51"/>
      <c r="B35" s="34"/>
      <c r="C35" s="34"/>
      <c r="D35" s="34"/>
      <c r="E35" s="35"/>
      <c r="F35" s="35">
        <f t="shared" si="5"/>
        <v>0</v>
      </c>
      <c r="G35" s="35">
        <f t="shared" si="1"/>
        <v>0</v>
      </c>
      <c r="H35" s="34"/>
      <c r="I35" s="34"/>
      <c r="J35" s="34"/>
      <c r="K35" s="34"/>
    </row>
    <row r="36" spans="1:11" ht="21.95" customHeight="1">
      <c r="A36" s="51"/>
      <c r="B36" s="34"/>
      <c r="C36" s="34"/>
      <c r="D36" s="34"/>
      <c r="E36" s="35"/>
      <c r="F36" s="35">
        <f t="shared" si="5"/>
        <v>0</v>
      </c>
      <c r="G36" s="35">
        <f t="shared" si="1"/>
        <v>0</v>
      </c>
      <c r="H36" s="34"/>
      <c r="I36" s="36"/>
      <c r="J36" s="34"/>
      <c r="K36" s="34"/>
    </row>
    <row r="37" spans="1:11" ht="21.95" customHeight="1">
      <c r="A37" s="51"/>
      <c r="B37" s="34"/>
      <c r="C37" s="34"/>
      <c r="D37" s="34"/>
      <c r="E37" s="35"/>
      <c r="F37" s="35">
        <f t="shared" si="5"/>
        <v>0</v>
      </c>
      <c r="G37" s="35">
        <f>SUM(E37:F37)</f>
        <v>0</v>
      </c>
      <c r="H37" s="34"/>
      <c r="I37" s="34"/>
      <c r="J37" s="34"/>
      <c r="K37" s="34"/>
    </row>
    <row r="38" spans="1:11" ht="21.95" customHeight="1">
      <c r="A38" s="51"/>
      <c r="B38" s="34"/>
      <c r="C38" s="34"/>
      <c r="D38" s="34"/>
      <c r="E38" s="35"/>
      <c r="F38" s="35">
        <f t="shared" si="5"/>
        <v>0</v>
      </c>
      <c r="G38" s="35">
        <f t="shared" si="1"/>
        <v>0</v>
      </c>
      <c r="H38" s="34"/>
      <c r="I38" s="34"/>
      <c r="J38" s="34"/>
      <c r="K38" s="34"/>
    </row>
    <row r="39" spans="1:11" ht="21.95" customHeight="1">
      <c r="A39" s="51"/>
      <c r="B39" s="34"/>
      <c r="C39" s="34"/>
      <c r="D39" s="34"/>
      <c r="E39" s="35"/>
      <c r="F39" s="35">
        <f t="shared" si="5"/>
        <v>0</v>
      </c>
      <c r="G39" s="35">
        <f t="shared" si="1"/>
        <v>0</v>
      </c>
      <c r="H39" s="34"/>
      <c r="I39" s="34"/>
      <c r="J39" s="34"/>
      <c r="K39" s="34"/>
    </row>
    <row r="40" spans="1:11" ht="21.95" customHeight="1">
      <c r="A40" s="51"/>
      <c r="B40" s="34"/>
      <c r="C40" s="34"/>
      <c r="D40" s="34"/>
      <c r="E40" s="35"/>
      <c r="F40" s="35">
        <f t="shared" si="5"/>
        <v>0</v>
      </c>
      <c r="G40" s="35">
        <f t="shared" si="1"/>
        <v>0</v>
      </c>
      <c r="H40" s="34"/>
      <c r="I40" s="34"/>
      <c r="J40" s="34"/>
      <c r="K40" s="34"/>
    </row>
    <row r="41" spans="1:11" ht="21.95" customHeight="1">
      <c r="A41" s="52"/>
      <c r="B41" s="38"/>
      <c r="C41" s="38"/>
      <c r="D41" s="38"/>
      <c r="E41" s="39"/>
      <c r="F41" s="39"/>
      <c r="G41" s="39"/>
      <c r="H41" s="40"/>
      <c r="I41" s="40"/>
      <c r="J41" s="40"/>
      <c r="K41" s="40"/>
    </row>
    <row r="42" spans="1:11" ht="21.95" customHeight="1">
      <c r="A42" s="53" t="s">
        <v>79</v>
      </c>
      <c r="B42" s="41" t="s">
        <v>79</v>
      </c>
      <c r="C42" s="41"/>
      <c r="D42" s="41"/>
      <c r="E42" s="42">
        <f>SUM(E5:E41)</f>
        <v>35407300</v>
      </c>
      <c r="F42" s="43">
        <f>SUM(F5:F41)</f>
        <v>3225730</v>
      </c>
      <c r="G42" s="44">
        <f>SUM(G5:G41)</f>
        <v>38633030</v>
      </c>
      <c r="H42" s="45"/>
      <c r="I42" s="46"/>
      <c r="J42" s="46"/>
      <c r="K42" s="46"/>
    </row>
    <row r="43" spans="1:11" ht="21.95" customHeight="1"/>
    <row r="44" spans="1:11" ht="21.95" customHeight="1"/>
    <row r="45" spans="1:11" ht="21.95" customHeight="1"/>
    <row r="46" spans="1:11" ht="21.95" customHeight="1"/>
    <row r="47" spans="1:11" ht="21.95" customHeight="1"/>
    <row r="48" spans="1:11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2">
    <mergeCell ref="C1:J2"/>
    <mergeCell ref="J3:K3"/>
  </mergeCells>
  <phoneticPr fontId="3" type="noConversion"/>
  <pageMargins left="0.47244094488188981" right="0.39370078740157483" top="0.74803149606299213" bottom="0.3937007874015748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9"/>
  <sheetViews>
    <sheetView view="pageBreakPreview" zoomScaleSheetLayoutView="100" workbookViewId="0">
      <pane ySplit="5" topLeftCell="A6" activePane="bottomLeft" state="frozen"/>
      <selection activeCell="AX48" sqref="AX48"/>
      <selection pane="bottomLeft" activeCell="A5" sqref="A5"/>
    </sheetView>
  </sheetViews>
  <sheetFormatPr defaultRowHeight="13.5"/>
  <cols>
    <col min="1" max="1" width="15.625" style="1" customWidth="1"/>
    <col min="2" max="5" width="1.625" style="13" customWidth="1"/>
    <col min="6" max="7" width="1.625" style="1" customWidth="1"/>
    <col min="8" max="12" width="1.625" style="13" customWidth="1"/>
    <col min="13" max="46" width="1.625" style="1" customWidth="1"/>
    <col min="47" max="48" width="11.625" style="2" customWidth="1"/>
    <col min="49" max="49" width="11.625" style="1" customWidth="1"/>
    <col min="50" max="51" width="1.625" style="1" customWidth="1"/>
    <col min="52" max="52" width="12.125" style="1" customWidth="1"/>
    <col min="53" max="53" width="10.5" style="1" customWidth="1"/>
    <col min="54" max="367" width="1.625" style="1" customWidth="1"/>
    <col min="368" max="16384" width="9" style="1"/>
  </cols>
  <sheetData>
    <row r="1" spans="1:52" ht="15" customHeight="1">
      <c r="A1" s="27"/>
      <c r="B1" s="27"/>
      <c r="C1" s="27"/>
      <c r="D1" s="27"/>
      <c r="E1" s="56" t="s">
        <v>90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H1" s="57" t="s">
        <v>0</v>
      </c>
      <c r="AI1" s="57"/>
      <c r="AJ1" s="58" t="s">
        <v>1</v>
      </c>
      <c r="AK1" s="58"/>
      <c r="AL1" s="58"/>
      <c r="AM1" s="58"/>
      <c r="AN1" s="58"/>
      <c r="AO1" s="58" t="s">
        <v>2</v>
      </c>
      <c r="AP1" s="58"/>
      <c r="AQ1" s="58"/>
      <c r="AR1" s="58"/>
      <c r="AS1" s="58"/>
    </row>
    <row r="2" spans="1:52" ht="15" customHeight="1">
      <c r="A2" s="3"/>
      <c r="B2" s="4"/>
      <c r="C2" s="4"/>
      <c r="D2" s="4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H2" s="57"/>
      <c r="AI2" s="57"/>
      <c r="AJ2" s="59"/>
      <c r="AK2" s="59"/>
      <c r="AL2" s="59"/>
      <c r="AM2" s="59"/>
      <c r="AN2" s="59"/>
      <c r="AO2" s="59"/>
      <c r="AP2" s="59"/>
      <c r="AQ2" s="59"/>
      <c r="AR2" s="59"/>
      <c r="AS2" s="59"/>
    </row>
    <row r="3" spans="1:52" ht="15" customHeight="1">
      <c r="A3" s="3"/>
      <c r="B3" s="4"/>
      <c r="C3" s="4"/>
      <c r="D3" s="4"/>
      <c r="E3" s="4"/>
      <c r="H3" s="4"/>
      <c r="I3" s="4"/>
      <c r="J3" s="4"/>
      <c r="K3" s="4"/>
      <c r="L3" s="4"/>
      <c r="AH3" s="57"/>
      <c r="AI3" s="57"/>
      <c r="AJ3" s="59"/>
      <c r="AK3" s="59"/>
      <c r="AL3" s="59"/>
      <c r="AM3" s="59"/>
      <c r="AN3" s="59"/>
      <c r="AO3" s="59"/>
      <c r="AP3" s="59"/>
      <c r="AQ3" s="59"/>
      <c r="AR3" s="59"/>
      <c r="AS3" s="59"/>
    </row>
    <row r="4" spans="1:52" ht="17.100000000000001" customHeight="1">
      <c r="A4" s="5" t="s">
        <v>91</v>
      </c>
      <c r="B4" s="6"/>
      <c r="C4" s="6"/>
      <c r="D4" s="6"/>
      <c r="E4" s="6"/>
      <c r="F4" s="7"/>
      <c r="G4" s="7"/>
      <c r="H4" s="6"/>
      <c r="I4" s="6"/>
      <c r="J4" s="6"/>
      <c r="K4" s="6"/>
      <c r="L4" s="6"/>
      <c r="M4" s="7"/>
      <c r="N4" s="7"/>
      <c r="O4" s="7"/>
      <c r="P4" s="7"/>
      <c r="Q4" s="7"/>
      <c r="R4" s="7"/>
      <c r="S4" s="8"/>
      <c r="T4" s="8"/>
      <c r="U4" s="9"/>
      <c r="V4" s="9"/>
      <c r="W4" s="8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U4" s="10"/>
      <c r="AV4" s="24"/>
    </row>
    <row r="5" spans="1:52" s="26" customFormat="1" ht="17.100000000000001" customHeight="1">
      <c r="A5" s="15" t="s">
        <v>3</v>
      </c>
      <c r="B5" s="65" t="s">
        <v>4</v>
      </c>
      <c r="C5" s="65"/>
      <c r="D5" s="65"/>
      <c r="E5" s="65"/>
      <c r="F5" s="65"/>
      <c r="G5" s="65"/>
      <c r="H5" s="65" t="s">
        <v>5</v>
      </c>
      <c r="I5" s="65"/>
      <c r="J5" s="65"/>
      <c r="K5" s="65"/>
      <c r="L5" s="65"/>
      <c r="M5" s="65"/>
      <c r="N5" s="65"/>
      <c r="O5" s="65" t="s">
        <v>6</v>
      </c>
      <c r="P5" s="65"/>
      <c r="Q5" s="65"/>
      <c r="R5" s="65"/>
      <c r="S5" s="65"/>
      <c r="T5" s="65"/>
      <c r="U5" s="65" t="s">
        <v>7</v>
      </c>
      <c r="V5" s="65"/>
      <c r="W5" s="65"/>
      <c r="X5" s="65"/>
      <c r="Y5" s="65"/>
      <c r="Z5" s="65"/>
      <c r="AA5" s="65"/>
      <c r="AB5" s="60" t="s">
        <v>8</v>
      </c>
      <c r="AC5" s="60"/>
      <c r="AD5" s="60"/>
      <c r="AE5" s="60"/>
      <c r="AF5" s="60"/>
      <c r="AG5" s="60"/>
      <c r="AH5" s="60" t="s">
        <v>9</v>
      </c>
      <c r="AI5" s="60"/>
      <c r="AJ5" s="60"/>
      <c r="AK5" s="60"/>
      <c r="AL5" s="60"/>
      <c r="AM5" s="60"/>
      <c r="AN5" s="60"/>
      <c r="AO5" s="60"/>
      <c r="AP5" s="60" t="s">
        <v>10</v>
      </c>
      <c r="AQ5" s="60"/>
      <c r="AR5" s="60"/>
      <c r="AS5" s="60"/>
      <c r="AU5" s="25" t="s">
        <v>9</v>
      </c>
      <c r="AV5" s="25" t="s">
        <v>11</v>
      </c>
    </row>
    <row r="6" spans="1:52" s="26" customFormat="1" ht="17.100000000000001" customHeight="1">
      <c r="A6" s="16" t="s">
        <v>12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2"/>
      <c r="AC6" s="62"/>
      <c r="AD6" s="62"/>
      <c r="AE6" s="62"/>
      <c r="AF6" s="62"/>
      <c r="AG6" s="62"/>
      <c r="AH6" s="63"/>
      <c r="AI6" s="63"/>
      <c r="AJ6" s="63"/>
      <c r="AK6" s="63"/>
      <c r="AL6" s="63"/>
      <c r="AM6" s="63"/>
      <c r="AN6" s="63"/>
      <c r="AO6" s="63"/>
      <c r="AP6" s="64"/>
      <c r="AQ6" s="64"/>
      <c r="AR6" s="64"/>
      <c r="AS6" s="64"/>
      <c r="AU6" s="25"/>
      <c r="AV6" s="11"/>
    </row>
    <row r="7" spans="1:52" ht="17.100000000000001" customHeight="1">
      <c r="A7" s="17" t="s">
        <v>13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>
        <f>H7*10%</f>
        <v>0</v>
      </c>
      <c r="P7" s="79"/>
      <c r="Q7" s="79"/>
      <c r="R7" s="79"/>
      <c r="S7" s="79"/>
      <c r="T7" s="79"/>
      <c r="U7" s="79">
        <f t="shared" ref="U7:U8" si="0">SUM(H7:T7)</f>
        <v>0</v>
      </c>
      <c r="V7" s="79"/>
      <c r="W7" s="79"/>
      <c r="X7" s="79"/>
      <c r="Y7" s="79"/>
      <c r="Z7" s="79"/>
      <c r="AA7" s="79"/>
      <c r="AB7" s="80"/>
      <c r="AC7" s="80"/>
      <c r="AD7" s="80"/>
      <c r="AE7" s="80"/>
      <c r="AF7" s="80"/>
      <c r="AG7" s="80"/>
      <c r="AH7" s="80">
        <f>U7+AB7</f>
        <v>0</v>
      </c>
      <c r="AI7" s="80"/>
      <c r="AJ7" s="80"/>
      <c r="AK7" s="80"/>
      <c r="AL7" s="80"/>
      <c r="AM7" s="80"/>
      <c r="AN7" s="80"/>
      <c r="AO7" s="80"/>
      <c r="AP7" s="66"/>
      <c r="AQ7" s="66"/>
      <c r="AR7" s="66"/>
      <c r="AS7" s="66"/>
      <c r="AU7" s="2">
        <v>0</v>
      </c>
      <c r="AV7" s="2">
        <v>0</v>
      </c>
    </row>
    <row r="8" spans="1:52" ht="17.100000000000001" customHeight="1">
      <c r="A8" s="17" t="s">
        <v>14</v>
      </c>
      <c r="B8" s="67"/>
      <c r="C8" s="68"/>
      <c r="D8" s="68"/>
      <c r="E8" s="68"/>
      <c r="F8" s="68"/>
      <c r="G8" s="69"/>
      <c r="H8" s="67"/>
      <c r="I8" s="68"/>
      <c r="J8" s="68"/>
      <c r="K8" s="68"/>
      <c r="L8" s="68"/>
      <c r="M8" s="68"/>
      <c r="N8" s="69"/>
      <c r="O8" s="70">
        <f>H8*10%</f>
        <v>0</v>
      </c>
      <c r="P8" s="71"/>
      <c r="Q8" s="71"/>
      <c r="R8" s="71"/>
      <c r="S8" s="71"/>
      <c r="T8" s="72"/>
      <c r="U8" s="70">
        <f t="shared" si="0"/>
        <v>0</v>
      </c>
      <c r="V8" s="71"/>
      <c r="W8" s="71"/>
      <c r="X8" s="71"/>
      <c r="Y8" s="71"/>
      <c r="Z8" s="71"/>
      <c r="AA8" s="72"/>
      <c r="AB8" s="73"/>
      <c r="AC8" s="74"/>
      <c r="AD8" s="74"/>
      <c r="AE8" s="74"/>
      <c r="AF8" s="74"/>
      <c r="AG8" s="75"/>
      <c r="AH8" s="73">
        <f t="shared" ref="AH8:AH19" si="1">U8+AB8</f>
        <v>0</v>
      </c>
      <c r="AI8" s="74"/>
      <c r="AJ8" s="74"/>
      <c r="AK8" s="74"/>
      <c r="AL8" s="74"/>
      <c r="AM8" s="74"/>
      <c r="AN8" s="74"/>
      <c r="AO8" s="75"/>
      <c r="AP8" s="76"/>
      <c r="AQ8" s="77"/>
      <c r="AR8" s="77"/>
      <c r="AS8" s="78"/>
      <c r="AU8" s="2">
        <v>0</v>
      </c>
      <c r="AV8" s="2">
        <v>0</v>
      </c>
    </row>
    <row r="9" spans="1:52" ht="17.100000000000001" customHeight="1">
      <c r="A9" s="17" t="s">
        <v>15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>
        <f t="shared" ref="O9:O19" si="2">H9*10%</f>
        <v>0</v>
      </c>
      <c r="P9" s="79"/>
      <c r="Q9" s="79"/>
      <c r="R9" s="79"/>
      <c r="S9" s="79"/>
      <c r="T9" s="79"/>
      <c r="U9" s="79">
        <f>SUM(H9:T9)</f>
        <v>0</v>
      </c>
      <c r="V9" s="79"/>
      <c r="W9" s="79"/>
      <c r="X9" s="79"/>
      <c r="Y9" s="79"/>
      <c r="Z9" s="79"/>
      <c r="AA9" s="79"/>
      <c r="AB9" s="80"/>
      <c r="AC9" s="80"/>
      <c r="AD9" s="80"/>
      <c r="AE9" s="80"/>
      <c r="AF9" s="80"/>
      <c r="AG9" s="80"/>
      <c r="AH9" s="80">
        <f t="shared" si="1"/>
        <v>0</v>
      </c>
      <c r="AI9" s="80"/>
      <c r="AJ9" s="80"/>
      <c r="AK9" s="80"/>
      <c r="AL9" s="80"/>
      <c r="AM9" s="80"/>
      <c r="AN9" s="80"/>
      <c r="AO9" s="80"/>
      <c r="AP9" s="66"/>
      <c r="AQ9" s="66"/>
      <c r="AR9" s="66"/>
      <c r="AS9" s="66"/>
      <c r="AU9" s="2">
        <v>0</v>
      </c>
      <c r="AV9" s="2">
        <v>0</v>
      </c>
    </row>
    <row r="10" spans="1:52" ht="17.100000000000001" customHeight="1">
      <c r="A10" s="17" t="s">
        <v>16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>
        <f t="shared" si="2"/>
        <v>0</v>
      </c>
      <c r="P10" s="79"/>
      <c r="Q10" s="79"/>
      <c r="R10" s="79"/>
      <c r="S10" s="79"/>
      <c r="T10" s="79"/>
      <c r="U10" s="79">
        <f t="shared" ref="U10:U19" si="3">SUM(H10:T10)</f>
        <v>0</v>
      </c>
      <c r="V10" s="79"/>
      <c r="W10" s="79"/>
      <c r="X10" s="79"/>
      <c r="Y10" s="79"/>
      <c r="Z10" s="79"/>
      <c r="AA10" s="79"/>
      <c r="AB10" s="80"/>
      <c r="AC10" s="80"/>
      <c r="AD10" s="80"/>
      <c r="AE10" s="80"/>
      <c r="AF10" s="80"/>
      <c r="AG10" s="80"/>
      <c r="AH10" s="80">
        <f t="shared" si="1"/>
        <v>0</v>
      </c>
      <c r="AI10" s="80"/>
      <c r="AJ10" s="80"/>
      <c r="AK10" s="80"/>
      <c r="AL10" s="80"/>
      <c r="AM10" s="80"/>
      <c r="AN10" s="80"/>
      <c r="AO10" s="80"/>
      <c r="AP10" s="66"/>
      <c r="AQ10" s="66"/>
      <c r="AR10" s="66"/>
      <c r="AS10" s="66"/>
      <c r="AU10" s="2">
        <v>0</v>
      </c>
      <c r="AV10" s="2">
        <v>0</v>
      </c>
    </row>
    <row r="11" spans="1:52" ht="17.100000000000001" customHeight="1">
      <c r="A11" s="17" t="s">
        <v>17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>
        <f>H11*10%</f>
        <v>0</v>
      </c>
      <c r="P11" s="79"/>
      <c r="Q11" s="79"/>
      <c r="R11" s="79"/>
      <c r="S11" s="79"/>
      <c r="T11" s="79"/>
      <c r="U11" s="79">
        <f>SUM(H11:T11)</f>
        <v>0</v>
      </c>
      <c r="V11" s="79"/>
      <c r="W11" s="79"/>
      <c r="X11" s="79"/>
      <c r="Y11" s="79"/>
      <c r="Z11" s="79"/>
      <c r="AA11" s="79"/>
      <c r="AB11" s="80"/>
      <c r="AC11" s="80"/>
      <c r="AD11" s="80"/>
      <c r="AE11" s="80"/>
      <c r="AF11" s="80"/>
      <c r="AG11" s="80"/>
      <c r="AH11" s="80">
        <f>U11+AB11</f>
        <v>0</v>
      </c>
      <c r="AI11" s="80"/>
      <c r="AJ11" s="80"/>
      <c r="AK11" s="80"/>
      <c r="AL11" s="80"/>
      <c r="AM11" s="80"/>
      <c r="AN11" s="80"/>
      <c r="AO11" s="80"/>
      <c r="AP11" s="66"/>
      <c r="AQ11" s="66"/>
      <c r="AR11" s="66"/>
      <c r="AS11" s="66"/>
      <c r="AU11" s="2">
        <v>0</v>
      </c>
      <c r="AV11" s="2">
        <v>0</v>
      </c>
    </row>
    <row r="12" spans="1:52" ht="17.100000000000001" customHeight="1">
      <c r="A12" s="17" t="s">
        <v>18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>
        <f t="shared" si="2"/>
        <v>0</v>
      </c>
      <c r="P12" s="79"/>
      <c r="Q12" s="79"/>
      <c r="R12" s="79"/>
      <c r="S12" s="79"/>
      <c r="T12" s="79"/>
      <c r="U12" s="79">
        <f t="shared" si="3"/>
        <v>0</v>
      </c>
      <c r="V12" s="79"/>
      <c r="W12" s="79"/>
      <c r="X12" s="79"/>
      <c r="Y12" s="79"/>
      <c r="Z12" s="79"/>
      <c r="AA12" s="79"/>
      <c r="AB12" s="80"/>
      <c r="AC12" s="80"/>
      <c r="AD12" s="80"/>
      <c r="AE12" s="80"/>
      <c r="AF12" s="80"/>
      <c r="AG12" s="80"/>
      <c r="AH12" s="80">
        <f t="shared" si="1"/>
        <v>0</v>
      </c>
      <c r="AI12" s="80"/>
      <c r="AJ12" s="80"/>
      <c r="AK12" s="80"/>
      <c r="AL12" s="80"/>
      <c r="AM12" s="80"/>
      <c r="AN12" s="80"/>
      <c r="AO12" s="80"/>
      <c r="AP12" s="66"/>
      <c r="AQ12" s="66"/>
      <c r="AR12" s="66"/>
      <c r="AS12" s="66"/>
      <c r="AU12" s="2">
        <v>0</v>
      </c>
      <c r="AV12" s="2">
        <v>0</v>
      </c>
    </row>
    <row r="13" spans="1:52" ht="17.100000000000001" customHeight="1">
      <c r="A13" s="18" t="s">
        <v>19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>
        <f t="shared" si="2"/>
        <v>0</v>
      </c>
      <c r="P13" s="82"/>
      <c r="Q13" s="82"/>
      <c r="R13" s="82"/>
      <c r="S13" s="82"/>
      <c r="T13" s="82"/>
      <c r="U13" s="82">
        <f t="shared" si="3"/>
        <v>0</v>
      </c>
      <c r="V13" s="82"/>
      <c r="W13" s="82"/>
      <c r="X13" s="82"/>
      <c r="Y13" s="82"/>
      <c r="Z13" s="82"/>
      <c r="AA13" s="82"/>
      <c r="AB13" s="83"/>
      <c r="AC13" s="83"/>
      <c r="AD13" s="83"/>
      <c r="AE13" s="83"/>
      <c r="AF13" s="83"/>
      <c r="AG13" s="83"/>
      <c r="AH13" s="83">
        <f t="shared" si="1"/>
        <v>0</v>
      </c>
      <c r="AI13" s="83"/>
      <c r="AJ13" s="83"/>
      <c r="AK13" s="83"/>
      <c r="AL13" s="83"/>
      <c r="AM13" s="83"/>
      <c r="AN13" s="83"/>
      <c r="AO13" s="83"/>
      <c r="AP13" s="81"/>
      <c r="AQ13" s="81"/>
      <c r="AR13" s="81"/>
      <c r="AS13" s="81"/>
      <c r="AU13" s="2">
        <v>0</v>
      </c>
      <c r="AV13" s="2">
        <v>0</v>
      </c>
    </row>
    <row r="14" spans="1:52" ht="17.100000000000001" customHeight="1">
      <c r="A14" s="17" t="s">
        <v>20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>
        <f t="shared" si="2"/>
        <v>0</v>
      </c>
      <c r="P14" s="79"/>
      <c r="Q14" s="79"/>
      <c r="R14" s="79"/>
      <c r="S14" s="79"/>
      <c r="T14" s="79"/>
      <c r="U14" s="79">
        <f t="shared" si="3"/>
        <v>0</v>
      </c>
      <c r="V14" s="79"/>
      <c r="W14" s="79"/>
      <c r="X14" s="79"/>
      <c r="Y14" s="79"/>
      <c r="Z14" s="79"/>
      <c r="AA14" s="79"/>
      <c r="AB14" s="80"/>
      <c r="AC14" s="80"/>
      <c r="AD14" s="80"/>
      <c r="AE14" s="80"/>
      <c r="AF14" s="80"/>
      <c r="AG14" s="80"/>
      <c r="AH14" s="80">
        <f t="shared" si="1"/>
        <v>0</v>
      </c>
      <c r="AI14" s="80"/>
      <c r="AJ14" s="80"/>
      <c r="AK14" s="80"/>
      <c r="AL14" s="80"/>
      <c r="AM14" s="80"/>
      <c r="AN14" s="80"/>
      <c r="AO14" s="80"/>
      <c r="AP14" s="66"/>
      <c r="AQ14" s="66"/>
      <c r="AR14" s="66"/>
      <c r="AS14" s="66"/>
      <c r="AU14" s="2">
        <v>0</v>
      </c>
      <c r="AV14" s="2">
        <v>0</v>
      </c>
      <c r="AZ14" s="2"/>
    </row>
    <row r="15" spans="1:52" ht="17.100000000000001" customHeight="1">
      <c r="A15" s="17" t="s">
        <v>21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>
        <f>H15*10%</f>
        <v>0</v>
      </c>
      <c r="P15" s="79"/>
      <c r="Q15" s="79"/>
      <c r="R15" s="79"/>
      <c r="S15" s="79"/>
      <c r="T15" s="79"/>
      <c r="U15" s="79">
        <f>SUM(H15:T15)</f>
        <v>0</v>
      </c>
      <c r="V15" s="79"/>
      <c r="W15" s="79"/>
      <c r="X15" s="79"/>
      <c r="Y15" s="79"/>
      <c r="Z15" s="79"/>
      <c r="AA15" s="79"/>
      <c r="AB15" s="80"/>
      <c r="AC15" s="80"/>
      <c r="AD15" s="80"/>
      <c r="AE15" s="80"/>
      <c r="AF15" s="80"/>
      <c r="AG15" s="80"/>
      <c r="AH15" s="80">
        <f>U15+AB15</f>
        <v>0</v>
      </c>
      <c r="AI15" s="80"/>
      <c r="AJ15" s="80"/>
      <c r="AK15" s="80"/>
      <c r="AL15" s="80"/>
      <c r="AM15" s="80"/>
      <c r="AN15" s="80"/>
      <c r="AO15" s="80"/>
      <c r="AP15" s="66"/>
      <c r="AQ15" s="66"/>
      <c r="AR15" s="66"/>
      <c r="AS15" s="66"/>
      <c r="AU15" s="2">
        <v>0</v>
      </c>
      <c r="AV15" s="2">
        <v>0</v>
      </c>
    </row>
    <row r="16" spans="1:52" s="12" customFormat="1" ht="17.100000000000001" customHeight="1">
      <c r="A16" s="17" t="s">
        <v>22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>
        <f t="shared" ref="O16" si="4">H16*10%</f>
        <v>0</v>
      </c>
      <c r="P16" s="79"/>
      <c r="Q16" s="79"/>
      <c r="R16" s="79"/>
      <c r="S16" s="79"/>
      <c r="T16" s="79"/>
      <c r="U16" s="79">
        <f t="shared" ref="U16" si="5">SUM(H16:T16)</f>
        <v>0</v>
      </c>
      <c r="V16" s="79"/>
      <c r="W16" s="79"/>
      <c r="X16" s="79"/>
      <c r="Y16" s="79"/>
      <c r="Z16" s="79"/>
      <c r="AA16" s="79"/>
      <c r="AB16" s="80"/>
      <c r="AC16" s="80"/>
      <c r="AD16" s="80"/>
      <c r="AE16" s="80"/>
      <c r="AF16" s="80"/>
      <c r="AG16" s="80"/>
      <c r="AH16" s="80">
        <f t="shared" ref="AH16" si="6">U16+AB16</f>
        <v>0</v>
      </c>
      <c r="AI16" s="80"/>
      <c r="AJ16" s="80"/>
      <c r="AK16" s="80"/>
      <c r="AL16" s="80"/>
      <c r="AM16" s="80"/>
      <c r="AN16" s="80"/>
      <c r="AO16" s="80"/>
      <c r="AP16" s="66"/>
      <c r="AQ16" s="66"/>
      <c r="AR16" s="66"/>
      <c r="AS16" s="66"/>
      <c r="AU16" s="2">
        <v>0</v>
      </c>
      <c r="AV16" s="2">
        <v>0</v>
      </c>
    </row>
    <row r="17" spans="1:48" s="12" customFormat="1" ht="17.100000000000001" customHeight="1">
      <c r="A17" s="17" t="s">
        <v>23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>
        <f t="shared" si="2"/>
        <v>0</v>
      </c>
      <c r="P17" s="79"/>
      <c r="Q17" s="79"/>
      <c r="R17" s="79"/>
      <c r="S17" s="79"/>
      <c r="T17" s="79"/>
      <c r="U17" s="79">
        <f t="shared" si="3"/>
        <v>0</v>
      </c>
      <c r="V17" s="79"/>
      <c r="W17" s="79"/>
      <c r="X17" s="79"/>
      <c r="Y17" s="79"/>
      <c r="Z17" s="79"/>
      <c r="AA17" s="79"/>
      <c r="AB17" s="80"/>
      <c r="AC17" s="80"/>
      <c r="AD17" s="80"/>
      <c r="AE17" s="80"/>
      <c r="AF17" s="80"/>
      <c r="AG17" s="80"/>
      <c r="AH17" s="80">
        <f t="shared" si="1"/>
        <v>0</v>
      </c>
      <c r="AI17" s="80"/>
      <c r="AJ17" s="80"/>
      <c r="AK17" s="80"/>
      <c r="AL17" s="80"/>
      <c r="AM17" s="80"/>
      <c r="AN17" s="80"/>
      <c r="AO17" s="80"/>
      <c r="AP17" s="66"/>
      <c r="AQ17" s="66"/>
      <c r="AR17" s="66"/>
      <c r="AS17" s="66"/>
      <c r="AU17" s="2">
        <v>0</v>
      </c>
      <c r="AV17" s="2">
        <v>0</v>
      </c>
    </row>
    <row r="18" spans="1:48" s="12" customFormat="1" ht="17.100000000000001" customHeight="1">
      <c r="A18" s="17" t="s">
        <v>24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>
        <f t="shared" si="2"/>
        <v>0</v>
      </c>
      <c r="P18" s="79"/>
      <c r="Q18" s="79"/>
      <c r="R18" s="79"/>
      <c r="S18" s="79"/>
      <c r="T18" s="79"/>
      <c r="U18" s="79">
        <f t="shared" si="3"/>
        <v>0</v>
      </c>
      <c r="V18" s="79"/>
      <c r="W18" s="79"/>
      <c r="X18" s="79"/>
      <c r="Y18" s="79"/>
      <c r="Z18" s="79"/>
      <c r="AA18" s="79"/>
      <c r="AB18" s="80"/>
      <c r="AC18" s="80"/>
      <c r="AD18" s="80"/>
      <c r="AE18" s="80"/>
      <c r="AF18" s="80"/>
      <c r="AG18" s="80"/>
      <c r="AH18" s="80">
        <f t="shared" si="1"/>
        <v>0</v>
      </c>
      <c r="AI18" s="80"/>
      <c r="AJ18" s="80"/>
      <c r="AK18" s="80"/>
      <c r="AL18" s="80"/>
      <c r="AM18" s="80"/>
      <c r="AN18" s="80"/>
      <c r="AO18" s="80"/>
      <c r="AP18" s="66"/>
      <c r="AQ18" s="66"/>
      <c r="AR18" s="66"/>
      <c r="AS18" s="66"/>
      <c r="AU18" s="2">
        <v>0</v>
      </c>
      <c r="AV18" s="2">
        <v>0</v>
      </c>
    </row>
    <row r="19" spans="1:48" s="12" customFormat="1" ht="17.100000000000001" customHeight="1">
      <c r="A19" s="17" t="s">
        <v>25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>
        <f t="shared" si="2"/>
        <v>0</v>
      </c>
      <c r="P19" s="79"/>
      <c r="Q19" s="79"/>
      <c r="R19" s="79"/>
      <c r="S19" s="79"/>
      <c r="T19" s="79"/>
      <c r="U19" s="79">
        <f t="shared" si="3"/>
        <v>0</v>
      </c>
      <c r="V19" s="79"/>
      <c r="W19" s="79"/>
      <c r="X19" s="79"/>
      <c r="Y19" s="79"/>
      <c r="Z19" s="79"/>
      <c r="AA19" s="79"/>
      <c r="AB19" s="80"/>
      <c r="AC19" s="80"/>
      <c r="AD19" s="80"/>
      <c r="AE19" s="80"/>
      <c r="AF19" s="80"/>
      <c r="AG19" s="80"/>
      <c r="AH19" s="80">
        <f t="shared" si="1"/>
        <v>0</v>
      </c>
      <c r="AI19" s="80"/>
      <c r="AJ19" s="80"/>
      <c r="AK19" s="80"/>
      <c r="AL19" s="80"/>
      <c r="AM19" s="80"/>
      <c r="AN19" s="80"/>
      <c r="AO19" s="80"/>
      <c r="AP19" s="66"/>
      <c r="AQ19" s="66"/>
      <c r="AR19" s="66"/>
      <c r="AS19" s="66"/>
      <c r="AU19" s="2">
        <v>0</v>
      </c>
      <c r="AV19" s="2">
        <v>0</v>
      </c>
    </row>
    <row r="20" spans="1:48" ht="17.100000000000001" customHeight="1">
      <c r="A20" s="19" t="s">
        <v>26</v>
      </c>
      <c r="B20" s="84"/>
      <c r="C20" s="84"/>
      <c r="D20" s="84"/>
      <c r="E20" s="84"/>
      <c r="F20" s="84"/>
      <c r="G20" s="84"/>
      <c r="H20" s="84">
        <f>SUM(H7:N19)</f>
        <v>0</v>
      </c>
      <c r="I20" s="84"/>
      <c r="J20" s="84"/>
      <c r="K20" s="84"/>
      <c r="L20" s="84"/>
      <c r="M20" s="84"/>
      <c r="N20" s="84"/>
      <c r="O20" s="84">
        <f>SUM(O7:T19)</f>
        <v>0</v>
      </c>
      <c r="P20" s="84"/>
      <c r="Q20" s="84"/>
      <c r="R20" s="84"/>
      <c r="S20" s="84"/>
      <c r="T20" s="84"/>
      <c r="U20" s="84">
        <f>SUM(U7:AA19)</f>
        <v>0</v>
      </c>
      <c r="V20" s="84"/>
      <c r="W20" s="84"/>
      <c r="X20" s="84"/>
      <c r="Y20" s="84"/>
      <c r="Z20" s="84"/>
      <c r="AA20" s="84"/>
      <c r="AB20" s="85"/>
      <c r="AC20" s="85"/>
      <c r="AD20" s="85"/>
      <c r="AE20" s="85"/>
      <c r="AF20" s="85"/>
      <c r="AG20" s="85"/>
      <c r="AH20" s="85">
        <f>SUM(AH7:AO19)</f>
        <v>0</v>
      </c>
      <c r="AI20" s="85"/>
      <c r="AJ20" s="85"/>
      <c r="AK20" s="85"/>
      <c r="AL20" s="85"/>
      <c r="AM20" s="85"/>
      <c r="AN20" s="85"/>
      <c r="AO20" s="85"/>
      <c r="AP20" s="86"/>
      <c r="AQ20" s="86"/>
      <c r="AR20" s="86"/>
      <c r="AS20" s="86"/>
      <c r="AU20" s="2">
        <v>0</v>
      </c>
      <c r="AV20" s="2">
        <v>0</v>
      </c>
    </row>
    <row r="21" spans="1:48" ht="17.100000000000001" customHeight="1">
      <c r="A21" s="20" t="s">
        <v>27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87"/>
      <c r="AQ21" s="87"/>
      <c r="AR21" s="87"/>
      <c r="AS21" s="87"/>
      <c r="AU21" s="2">
        <v>0</v>
      </c>
      <c r="AV21" s="2">
        <v>0</v>
      </c>
    </row>
    <row r="22" spans="1:48" ht="17.100000000000001" customHeight="1">
      <c r="A22" s="17" t="s">
        <v>28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79">
        <f t="shared" ref="O22:O31" si="7">H22*10%</f>
        <v>0</v>
      </c>
      <c r="P22" s="79"/>
      <c r="Q22" s="79"/>
      <c r="R22" s="79"/>
      <c r="S22" s="79"/>
      <c r="T22" s="79"/>
      <c r="U22" s="88">
        <f>SUM(H22:T22)</f>
        <v>0</v>
      </c>
      <c r="V22" s="88"/>
      <c r="W22" s="88"/>
      <c r="X22" s="88"/>
      <c r="Y22" s="88"/>
      <c r="Z22" s="88"/>
      <c r="AA22" s="88"/>
      <c r="AB22" s="89"/>
      <c r="AC22" s="89"/>
      <c r="AD22" s="89"/>
      <c r="AE22" s="89"/>
      <c r="AF22" s="89"/>
      <c r="AG22" s="89"/>
      <c r="AH22" s="80">
        <f t="shared" ref="AH22:AH33" si="8">U22+AB22</f>
        <v>0</v>
      </c>
      <c r="AI22" s="80"/>
      <c r="AJ22" s="80"/>
      <c r="AK22" s="80"/>
      <c r="AL22" s="80"/>
      <c r="AM22" s="80"/>
      <c r="AN22" s="80"/>
      <c r="AO22" s="80"/>
      <c r="AP22" s="66"/>
      <c r="AQ22" s="66"/>
      <c r="AR22" s="66"/>
      <c r="AS22" s="66"/>
      <c r="AU22" s="2">
        <v>0</v>
      </c>
      <c r="AV22" s="2">
        <v>0</v>
      </c>
    </row>
    <row r="23" spans="1:48" s="12" customFormat="1" ht="17.100000000000001" customHeight="1">
      <c r="A23" s="17" t="s">
        <v>29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79">
        <f t="shared" si="7"/>
        <v>0</v>
      </c>
      <c r="P23" s="79"/>
      <c r="Q23" s="79"/>
      <c r="R23" s="79"/>
      <c r="S23" s="79"/>
      <c r="T23" s="79"/>
      <c r="U23" s="88">
        <f t="shared" ref="U23:U33" si="9">SUM(H23:T23)</f>
        <v>0</v>
      </c>
      <c r="V23" s="88"/>
      <c r="W23" s="88"/>
      <c r="X23" s="88"/>
      <c r="Y23" s="88"/>
      <c r="Z23" s="88"/>
      <c r="AA23" s="88"/>
      <c r="AB23" s="89"/>
      <c r="AC23" s="89"/>
      <c r="AD23" s="89"/>
      <c r="AE23" s="89"/>
      <c r="AF23" s="89"/>
      <c r="AG23" s="89"/>
      <c r="AH23" s="80">
        <f t="shared" si="8"/>
        <v>0</v>
      </c>
      <c r="AI23" s="80"/>
      <c r="AJ23" s="80"/>
      <c r="AK23" s="80"/>
      <c r="AL23" s="80"/>
      <c r="AM23" s="80"/>
      <c r="AN23" s="80"/>
      <c r="AO23" s="80"/>
      <c r="AP23" s="66"/>
      <c r="AQ23" s="66"/>
      <c r="AR23" s="66"/>
      <c r="AS23" s="66"/>
      <c r="AU23" s="2">
        <v>0</v>
      </c>
      <c r="AV23" s="2">
        <v>0</v>
      </c>
    </row>
    <row r="24" spans="1:48" ht="17.100000000000001" customHeight="1">
      <c r="A24" s="17" t="s">
        <v>32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>
        <v>0</v>
      </c>
      <c r="P24" s="79"/>
      <c r="Q24" s="79"/>
      <c r="R24" s="79"/>
      <c r="S24" s="79"/>
      <c r="T24" s="79"/>
      <c r="U24" s="79">
        <f>SUM(H24:T24)</f>
        <v>0</v>
      </c>
      <c r="V24" s="79"/>
      <c r="W24" s="79"/>
      <c r="X24" s="79"/>
      <c r="Y24" s="79"/>
      <c r="Z24" s="79"/>
      <c r="AA24" s="79"/>
      <c r="AB24" s="80"/>
      <c r="AC24" s="80"/>
      <c r="AD24" s="80"/>
      <c r="AE24" s="80"/>
      <c r="AF24" s="80"/>
      <c r="AG24" s="80"/>
      <c r="AH24" s="80">
        <f>U24+AB24</f>
        <v>0</v>
      </c>
      <c r="AI24" s="80"/>
      <c r="AJ24" s="80"/>
      <c r="AK24" s="80"/>
      <c r="AL24" s="80"/>
      <c r="AM24" s="80"/>
      <c r="AN24" s="80"/>
      <c r="AO24" s="80"/>
      <c r="AP24" s="66"/>
      <c r="AQ24" s="66"/>
      <c r="AR24" s="66"/>
      <c r="AS24" s="66"/>
    </row>
    <row r="25" spans="1:48" ht="17.100000000000001" customHeight="1">
      <c r="A25" s="17" t="s">
        <v>31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>
        <f>H25*10%</f>
        <v>0</v>
      </c>
      <c r="P25" s="79"/>
      <c r="Q25" s="79"/>
      <c r="R25" s="79"/>
      <c r="S25" s="79"/>
      <c r="T25" s="79"/>
      <c r="U25" s="79">
        <f>SUM(H25:T25)</f>
        <v>0</v>
      </c>
      <c r="V25" s="79"/>
      <c r="W25" s="79"/>
      <c r="X25" s="79"/>
      <c r="Y25" s="79"/>
      <c r="Z25" s="79"/>
      <c r="AA25" s="79"/>
      <c r="AB25" s="80"/>
      <c r="AC25" s="80"/>
      <c r="AD25" s="80"/>
      <c r="AE25" s="80"/>
      <c r="AF25" s="80"/>
      <c r="AG25" s="80"/>
      <c r="AH25" s="80">
        <f>U25+AB25</f>
        <v>0</v>
      </c>
      <c r="AI25" s="80"/>
      <c r="AJ25" s="80"/>
      <c r="AK25" s="80"/>
      <c r="AL25" s="80"/>
      <c r="AM25" s="80"/>
      <c r="AN25" s="80"/>
      <c r="AO25" s="80"/>
      <c r="AP25" s="66"/>
      <c r="AQ25" s="66"/>
      <c r="AR25" s="66"/>
      <c r="AS25" s="66"/>
    </row>
    <row r="26" spans="1:48" ht="17.100000000000001" customHeight="1">
      <c r="A26" s="17" t="s">
        <v>33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>
        <f>H26*10%</f>
        <v>0</v>
      </c>
      <c r="P26" s="79"/>
      <c r="Q26" s="79"/>
      <c r="R26" s="79"/>
      <c r="S26" s="79"/>
      <c r="T26" s="79"/>
      <c r="U26" s="79">
        <f>SUM(H26:T26)</f>
        <v>0</v>
      </c>
      <c r="V26" s="79"/>
      <c r="W26" s="79"/>
      <c r="X26" s="79"/>
      <c r="Y26" s="79"/>
      <c r="Z26" s="79"/>
      <c r="AA26" s="79"/>
      <c r="AB26" s="80"/>
      <c r="AC26" s="80"/>
      <c r="AD26" s="80"/>
      <c r="AE26" s="80"/>
      <c r="AF26" s="80"/>
      <c r="AG26" s="80"/>
      <c r="AH26" s="80">
        <f>U26+AB26</f>
        <v>0</v>
      </c>
      <c r="AI26" s="80"/>
      <c r="AJ26" s="80"/>
      <c r="AK26" s="80"/>
      <c r="AL26" s="80"/>
      <c r="AM26" s="80"/>
      <c r="AN26" s="80"/>
      <c r="AO26" s="80"/>
      <c r="AP26" s="66"/>
      <c r="AQ26" s="66"/>
      <c r="AR26" s="66"/>
      <c r="AS26" s="66"/>
    </row>
    <row r="27" spans="1:48" ht="17.100000000000001" customHeight="1">
      <c r="A27" s="17" t="s">
        <v>80</v>
      </c>
      <c r="B27" s="88"/>
      <c r="C27" s="88"/>
      <c r="D27" s="88"/>
      <c r="E27" s="88"/>
      <c r="F27" s="88"/>
      <c r="G27" s="88"/>
      <c r="H27" s="79"/>
      <c r="I27" s="79"/>
      <c r="J27" s="79"/>
      <c r="K27" s="79"/>
      <c r="L27" s="79"/>
      <c r="M27" s="79"/>
      <c r="N27" s="79"/>
      <c r="O27" s="79">
        <f t="shared" si="7"/>
        <v>0</v>
      </c>
      <c r="P27" s="79"/>
      <c r="Q27" s="79"/>
      <c r="R27" s="79"/>
      <c r="S27" s="79"/>
      <c r="T27" s="79"/>
      <c r="U27" s="88">
        <f t="shared" si="9"/>
        <v>0</v>
      </c>
      <c r="V27" s="88"/>
      <c r="W27" s="88"/>
      <c r="X27" s="88"/>
      <c r="Y27" s="88"/>
      <c r="Z27" s="88"/>
      <c r="AA27" s="88"/>
      <c r="AB27" s="89"/>
      <c r="AC27" s="89"/>
      <c r="AD27" s="89"/>
      <c r="AE27" s="89"/>
      <c r="AF27" s="89"/>
      <c r="AG27" s="89"/>
      <c r="AH27" s="80">
        <f t="shared" si="8"/>
        <v>0</v>
      </c>
      <c r="AI27" s="80"/>
      <c r="AJ27" s="80"/>
      <c r="AK27" s="80"/>
      <c r="AL27" s="80"/>
      <c r="AM27" s="80"/>
      <c r="AN27" s="80"/>
      <c r="AO27" s="80"/>
      <c r="AP27" s="66"/>
      <c r="AQ27" s="66"/>
      <c r="AR27" s="66"/>
      <c r="AS27" s="66"/>
    </row>
    <row r="28" spans="1:48" ht="17.100000000000001" customHeight="1">
      <c r="A28" s="17" t="s">
        <v>81</v>
      </c>
      <c r="B28" s="98"/>
      <c r="C28" s="99"/>
      <c r="D28" s="99"/>
      <c r="E28" s="99"/>
      <c r="F28" s="99"/>
      <c r="G28" s="100"/>
      <c r="H28" s="98"/>
      <c r="I28" s="99"/>
      <c r="J28" s="99"/>
      <c r="K28" s="99"/>
      <c r="L28" s="99"/>
      <c r="M28" s="99"/>
      <c r="N28" s="100"/>
      <c r="O28" s="79">
        <f>H28*10%</f>
        <v>0</v>
      </c>
      <c r="P28" s="79"/>
      <c r="Q28" s="79"/>
      <c r="R28" s="79"/>
      <c r="S28" s="79"/>
      <c r="T28" s="79"/>
      <c r="U28" s="98">
        <f>SUM(H28:T28)</f>
        <v>0</v>
      </c>
      <c r="V28" s="99"/>
      <c r="W28" s="99"/>
      <c r="X28" s="99"/>
      <c r="Y28" s="99"/>
      <c r="Z28" s="99"/>
      <c r="AA28" s="100"/>
      <c r="AB28" s="92"/>
      <c r="AC28" s="93"/>
      <c r="AD28" s="93"/>
      <c r="AE28" s="93"/>
      <c r="AF28" s="93"/>
      <c r="AG28" s="94"/>
      <c r="AH28" s="92">
        <f>U28+AB28</f>
        <v>0</v>
      </c>
      <c r="AI28" s="93"/>
      <c r="AJ28" s="93"/>
      <c r="AK28" s="93"/>
      <c r="AL28" s="93"/>
      <c r="AM28" s="93"/>
      <c r="AN28" s="93"/>
      <c r="AO28" s="94"/>
      <c r="AP28" s="95"/>
      <c r="AQ28" s="96"/>
      <c r="AR28" s="96"/>
      <c r="AS28" s="97"/>
    </row>
    <row r="29" spans="1:48" ht="17.100000000000001" customHeight="1">
      <c r="A29" s="17" t="s">
        <v>30</v>
      </c>
      <c r="B29" s="88"/>
      <c r="C29" s="88"/>
      <c r="D29" s="88"/>
      <c r="E29" s="88"/>
      <c r="F29" s="88"/>
      <c r="G29" s="88"/>
      <c r="H29" s="79"/>
      <c r="I29" s="79"/>
      <c r="J29" s="79"/>
      <c r="K29" s="79"/>
      <c r="L29" s="79"/>
      <c r="M29" s="79"/>
      <c r="N29" s="79"/>
      <c r="O29" s="79">
        <f t="shared" si="7"/>
        <v>0</v>
      </c>
      <c r="P29" s="79"/>
      <c r="Q29" s="79"/>
      <c r="R29" s="79"/>
      <c r="S29" s="79"/>
      <c r="T29" s="79"/>
      <c r="U29" s="88">
        <f t="shared" si="9"/>
        <v>0</v>
      </c>
      <c r="V29" s="88"/>
      <c r="W29" s="88"/>
      <c r="X29" s="88"/>
      <c r="Y29" s="88"/>
      <c r="Z29" s="88"/>
      <c r="AA29" s="88"/>
      <c r="AB29" s="89"/>
      <c r="AC29" s="89"/>
      <c r="AD29" s="89"/>
      <c r="AE29" s="89"/>
      <c r="AF29" s="89"/>
      <c r="AG29" s="89"/>
      <c r="AH29" s="80">
        <f t="shared" si="8"/>
        <v>0</v>
      </c>
      <c r="AI29" s="80"/>
      <c r="AJ29" s="80"/>
      <c r="AK29" s="80"/>
      <c r="AL29" s="80"/>
      <c r="AM29" s="80"/>
      <c r="AN29" s="80"/>
      <c r="AO29" s="80"/>
      <c r="AP29" s="66"/>
      <c r="AQ29" s="66"/>
      <c r="AR29" s="66"/>
      <c r="AS29" s="66"/>
    </row>
    <row r="30" spans="1:48" ht="17.100000000000001" customHeight="1">
      <c r="A30" s="17" t="s">
        <v>82</v>
      </c>
      <c r="B30" s="98"/>
      <c r="C30" s="99"/>
      <c r="D30" s="99"/>
      <c r="E30" s="99"/>
      <c r="F30" s="99"/>
      <c r="G30" s="100"/>
      <c r="H30" s="98"/>
      <c r="I30" s="99"/>
      <c r="J30" s="99"/>
      <c r="K30" s="99"/>
      <c r="L30" s="99"/>
      <c r="M30" s="99"/>
      <c r="N30" s="100"/>
      <c r="O30" s="79">
        <f t="shared" ref="O30" si="10">H30*10%</f>
        <v>0</v>
      </c>
      <c r="P30" s="79"/>
      <c r="Q30" s="79"/>
      <c r="R30" s="79"/>
      <c r="S30" s="79"/>
      <c r="T30" s="79"/>
      <c r="U30" s="98">
        <f t="shared" ref="U30" si="11">SUM(H30:T30)</f>
        <v>0</v>
      </c>
      <c r="V30" s="99"/>
      <c r="W30" s="99"/>
      <c r="X30" s="99"/>
      <c r="Y30" s="99"/>
      <c r="Z30" s="99"/>
      <c r="AA30" s="100"/>
      <c r="AB30" s="92"/>
      <c r="AC30" s="93"/>
      <c r="AD30" s="93"/>
      <c r="AE30" s="93"/>
      <c r="AF30" s="93"/>
      <c r="AG30" s="94"/>
      <c r="AH30" s="92">
        <f t="shared" ref="AH30" si="12">U30+AB30</f>
        <v>0</v>
      </c>
      <c r="AI30" s="93"/>
      <c r="AJ30" s="93"/>
      <c r="AK30" s="93"/>
      <c r="AL30" s="93"/>
      <c r="AM30" s="93"/>
      <c r="AN30" s="93"/>
      <c r="AO30" s="94"/>
      <c r="AP30" s="95"/>
      <c r="AQ30" s="96"/>
      <c r="AR30" s="96"/>
      <c r="AS30" s="97"/>
    </row>
    <row r="31" spans="1:48" ht="17.100000000000001" customHeight="1">
      <c r="A31" s="17" t="s">
        <v>34</v>
      </c>
      <c r="B31" s="98"/>
      <c r="C31" s="99"/>
      <c r="D31" s="99"/>
      <c r="E31" s="99"/>
      <c r="F31" s="99"/>
      <c r="G31" s="100"/>
      <c r="H31" s="98"/>
      <c r="I31" s="99"/>
      <c r="J31" s="99"/>
      <c r="K31" s="99"/>
      <c r="L31" s="99"/>
      <c r="M31" s="99"/>
      <c r="N31" s="100"/>
      <c r="O31" s="79">
        <f t="shared" si="7"/>
        <v>0</v>
      </c>
      <c r="P31" s="79"/>
      <c r="Q31" s="79"/>
      <c r="R31" s="79"/>
      <c r="S31" s="79"/>
      <c r="T31" s="79"/>
      <c r="U31" s="98">
        <f t="shared" si="9"/>
        <v>0</v>
      </c>
      <c r="V31" s="99"/>
      <c r="W31" s="99"/>
      <c r="X31" s="99"/>
      <c r="Y31" s="99"/>
      <c r="Z31" s="99"/>
      <c r="AA31" s="100"/>
      <c r="AB31" s="92"/>
      <c r="AC31" s="93"/>
      <c r="AD31" s="93"/>
      <c r="AE31" s="93"/>
      <c r="AF31" s="93"/>
      <c r="AG31" s="94"/>
      <c r="AH31" s="92">
        <f t="shared" si="8"/>
        <v>0</v>
      </c>
      <c r="AI31" s="93"/>
      <c r="AJ31" s="93"/>
      <c r="AK31" s="93"/>
      <c r="AL31" s="93"/>
      <c r="AM31" s="93"/>
      <c r="AN31" s="93"/>
      <c r="AO31" s="94"/>
      <c r="AP31" s="95"/>
      <c r="AQ31" s="96"/>
      <c r="AR31" s="96"/>
      <c r="AS31" s="97"/>
    </row>
    <row r="32" spans="1:48" ht="17.100000000000001" customHeight="1">
      <c r="A32" s="17" t="s">
        <v>35</v>
      </c>
      <c r="B32" s="98"/>
      <c r="C32" s="99"/>
      <c r="D32" s="99"/>
      <c r="E32" s="99"/>
      <c r="F32" s="99"/>
      <c r="G32" s="100"/>
      <c r="H32" s="98"/>
      <c r="I32" s="99"/>
      <c r="J32" s="99"/>
      <c r="K32" s="99"/>
      <c r="L32" s="99"/>
      <c r="M32" s="99"/>
      <c r="N32" s="100"/>
      <c r="O32" s="79">
        <f t="shared" ref="O32" si="13">H32*10%</f>
        <v>0</v>
      </c>
      <c r="P32" s="79"/>
      <c r="Q32" s="79"/>
      <c r="R32" s="79"/>
      <c r="S32" s="79"/>
      <c r="T32" s="79"/>
      <c r="U32" s="98">
        <f t="shared" ref="U32" si="14">SUM(H32:T32)</f>
        <v>0</v>
      </c>
      <c r="V32" s="99"/>
      <c r="W32" s="99"/>
      <c r="X32" s="99"/>
      <c r="Y32" s="99"/>
      <c r="Z32" s="99"/>
      <c r="AA32" s="100"/>
      <c r="AB32" s="92"/>
      <c r="AC32" s="93"/>
      <c r="AD32" s="93"/>
      <c r="AE32" s="93"/>
      <c r="AF32" s="93"/>
      <c r="AG32" s="94"/>
      <c r="AH32" s="92">
        <f t="shared" ref="AH32" si="15">U32+AB32</f>
        <v>0</v>
      </c>
      <c r="AI32" s="93"/>
      <c r="AJ32" s="93"/>
      <c r="AK32" s="93"/>
      <c r="AL32" s="93"/>
      <c r="AM32" s="93"/>
      <c r="AN32" s="93"/>
      <c r="AO32" s="94"/>
      <c r="AP32" s="95"/>
      <c r="AQ32" s="96"/>
      <c r="AR32" s="96"/>
      <c r="AS32" s="97"/>
    </row>
    <row r="33" spans="1:48" ht="17.100000000000001" customHeight="1">
      <c r="A33" s="17" t="s">
        <v>85</v>
      </c>
      <c r="B33" s="98"/>
      <c r="C33" s="99"/>
      <c r="D33" s="99"/>
      <c r="E33" s="99"/>
      <c r="F33" s="99"/>
      <c r="G33" s="100"/>
      <c r="H33" s="98"/>
      <c r="I33" s="99"/>
      <c r="J33" s="99"/>
      <c r="K33" s="99"/>
      <c r="L33" s="99"/>
      <c r="M33" s="99"/>
      <c r="N33" s="100"/>
      <c r="O33" s="79">
        <v>0</v>
      </c>
      <c r="P33" s="79"/>
      <c r="Q33" s="79"/>
      <c r="R33" s="79"/>
      <c r="S33" s="79"/>
      <c r="T33" s="79"/>
      <c r="U33" s="98">
        <f t="shared" si="9"/>
        <v>0</v>
      </c>
      <c r="V33" s="99"/>
      <c r="W33" s="99"/>
      <c r="X33" s="99"/>
      <c r="Y33" s="99"/>
      <c r="Z33" s="99"/>
      <c r="AA33" s="100"/>
      <c r="AB33" s="92"/>
      <c r="AC33" s="93"/>
      <c r="AD33" s="93"/>
      <c r="AE33" s="93"/>
      <c r="AF33" s="93"/>
      <c r="AG33" s="94"/>
      <c r="AH33" s="92">
        <f t="shared" si="8"/>
        <v>0</v>
      </c>
      <c r="AI33" s="93"/>
      <c r="AJ33" s="93"/>
      <c r="AK33" s="93"/>
      <c r="AL33" s="93"/>
      <c r="AM33" s="93"/>
      <c r="AN33" s="93"/>
      <c r="AO33" s="94"/>
      <c r="AP33" s="95"/>
      <c r="AQ33" s="96"/>
      <c r="AR33" s="96"/>
      <c r="AS33" s="97"/>
    </row>
    <row r="34" spans="1:48" ht="17.100000000000001" customHeight="1">
      <c r="A34" s="17" t="s">
        <v>36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>
        <f>H34*10%</f>
        <v>0</v>
      </c>
      <c r="P34" s="79"/>
      <c r="Q34" s="79"/>
      <c r="R34" s="79"/>
      <c r="S34" s="79"/>
      <c r="T34" s="79"/>
      <c r="U34" s="79">
        <f>SUM(H34:T34)</f>
        <v>0</v>
      </c>
      <c r="V34" s="79"/>
      <c r="W34" s="79"/>
      <c r="X34" s="79"/>
      <c r="Y34" s="79"/>
      <c r="Z34" s="79"/>
      <c r="AA34" s="79"/>
      <c r="AB34" s="80"/>
      <c r="AC34" s="80"/>
      <c r="AD34" s="80"/>
      <c r="AE34" s="80"/>
      <c r="AF34" s="80"/>
      <c r="AG34" s="80"/>
      <c r="AH34" s="80">
        <f>U34+AB34</f>
        <v>0</v>
      </c>
      <c r="AI34" s="80"/>
      <c r="AJ34" s="80"/>
      <c r="AK34" s="80"/>
      <c r="AL34" s="80"/>
      <c r="AM34" s="80"/>
      <c r="AN34" s="80"/>
      <c r="AO34" s="80"/>
      <c r="AP34" s="66"/>
      <c r="AQ34" s="66"/>
      <c r="AR34" s="66"/>
      <c r="AS34" s="66"/>
    </row>
    <row r="35" spans="1:48" ht="17.100000000000001" customHeight="1">
      <c r="A35" s="19" t="s">
        <v>26</v>
      </c>
      <c r="B35" s="101"/>
      <c r="C35" s="101"/>
      <c r="D35" s="101"/>
      <c r="E35" s="101"/>
      <c r="F35" s="101"/>
      <c r="G35" s="101"/>
      <c r="H35" s="101">
        <f>SUM(H22:N34)</f>
        <v>0</v>
      </c>
      <c r="I35" s="101"/>
      <c r="J35" s="101"/>
      <c r="K35" s="101"/>
      <c r="L35" s="101"/>
      <c r="M35" s="101"/>
      <c r="N35" s="101"/>
      <c r="O35" s="101">
        <f>SUM(O22:T34)</f>
        <v>0</v>
      </c>
      <c r="P35" s="101"/>
      <c r="Q35" s="101"/>
      <c r="R35" s="101"/>
      <c r="S35" s="101"/>
      <c r="T35" s="101"/>
      <c r="U35" s="101">
        <f>SUM(U22:AA34)</f>
        <v>0</v>
      </c>
      <c r="V35" s="101"/>
      <c r="W35" s="101"/>
      <c r="X35" s="101"/>
      <c r="Y35" s="101"/>
      <c r="Z35" s="101"/>
      <c r="AA35" s="101"/>
      <c r="AB35" s="102"/>
      <c r="AC35" s="102"/>
      <c r="AD35" s="102"/>
      <c r="AE35" s="102"/>
      <c r="AF35" s="102"/>
      <c r="AG35" s="102"/>
      <c r="AH35" s="102">
        <f>SUM(AH22:AO34)</f>
        <v>0</v>
      </c>
      <c r="AI35" s="102"/>
      <c r="AJ35" s="102"/>
      <c r="AK35" s="102"/>
      <c r="AL35" s="102"/>
      <c r="AM35" s="102"/>
      <c r="AN35" s="102"/>
      <c r="AO35" s="102"/>
      <c r="AP35" s="86"/>
      <c r="AQ35" s="86"/>
      <c r="AR35" s="86"/>
      <c r="AS35" s="86"/>
    </row>
    <row r="36" spans="1:48" ht="17.100000000000001" customHeight="1">
      <c r="A36" s="20" t="s">
        <v>37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87"/>
      <c r="AQ36" s="87"/>
      <c r="AR36" s="87"/>
      <c r="AS36" s="87"/>
    </row>
    <row r="37" spans="1:48" ht="17.100000000000001" customHeight="1">
      <c r="A37" s="17" t="s">
        <v>52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79"/>
      <c r="P37" s="79"/>
      <c r="Q37" s="79"/>
      <c r="R37" s="79"/>
      <c r="S37" s="79"/>
      <c r="T37" s="79"/>
      <c r="U37" s="88">
        <f>SUM(H37:T37)</f>
        <v>0</v>
      </c>
      <c r="V37" s="88"/>
      <c r="W37" s="88"/>
      <c r="X37" s="88"/>
      <c r="Y37" s="88"/>
      <c r="Z37" s="88"/>
      <c r="AA37" s="88"/>
      <c r="AB37" s="89"/>
      <c r="AC37" s="89"/>
      <c r="AD37" s="89"/>
      <c r="AE37" s="89"/>
      <c r="AF37" s="89"/>
      <c r="AG37" s="89"/>
      <c r="AH37" s="80">
        <f t="shared" ref="AH37:AH42" si="16">U37+AB37</f>
        <v>0</v>
      </c>
      <c r="AI37" s="80"/>
      <c r="AJ37" s="80"/>
      <c r="AK37" s="80"/>
      <c r="AL37" s="80"/>
      <c r="AM37" s="80"/>
      <c r="AN37" s="80"/>
      <c r="AO37" s="80"/>
      <c r="AP37" s="66"/>
      <c r="AQ37" s="66"/>
      <c r="AR37" s="66"/>
      <c r="AS37" s="66"/>
    </row>
    <row r="38" spans="1:48" s="12" customFormat="1" ht="17.100000000000001" customHeight="1">
      <c r="A38" s="17" t="s">
        <v>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79"/>
      <c r="P38" s="79"/>
      <c r="Q38" s="79"/>
      <c r="R38" s="79"/>
      <c r="S38" s="79"/>
      <c r="T38" s="79"/>
      <c r="U38" s="88">
        <f t="shared" ref="U38:U42" si="17">SUM(H38:T38)</f>
        <v>0</v>
      </c>
      <c r="V38" s="88"/>
      <c r="W38" s="88"/>
      <c r="X38" s="88"/>
      <c r="Y38" s="88"/>
      <c r="Z38" s="88"/>
      <c r="AA38" s="88"/>
      <c r="AB38" s="89"/>
      <c r="AC38" s="89"/>
      <c r="AD38" s="89"/>
      <c r="AE38" s="89"/>
      <c r="AF38" s="89"/>
      <c r="AG38" s="89"/>
      <c r="AH38" s="80">
        <f t="shared" si="16"/>
        <v>0</v>
      </c>
      <c r="AI38" s="80"/>
      <c r="AJ38" s="80"/>
      <c r="AK38" s="80"/>
      <c r="AL38" s="80"/>
      <c r="AM38" s="80"/>
      <c r="AN38" s="80"/>
      <c r="AO38" s="80"/>
      <c r="AP38" s="66"/>
      <c r="AQ38" s="66"/>
      <c r="AR38" s="66"/>
      <c r="AS38" s="66"/>
      <c r="AU38" s="2"/>
      <c r="AV38" s="2"/>
    </row>
    <row r="39" spans="1:48" ht="17.100000000000001" customHeight="1">
      <c r="A39" s="17" t="s">
        <v>51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>
        <f t="shared" si="17"/>
        <v>0</v>
      </c>
      <c r="V39" s="79"/>
      <c r="W39" s="79"/>
      <c r="X39" s="79"/>
      <c r="Y39" s="79"/>
      <c r="Z39" s="79"/>
      <c r="AA39" s="79"/>
      <c r="AB39" s="80"/>
      <c r="AC39" s="80"/>
      <c r="AD39" s="80"/>
      <c r="AE39" s="80"/>
      <c r="AF39" s="80"/>
      <c r="AG39" s="80"/>
      <c r="AH39" s="80">
        <f t="shared" si="16"/>
        <v>0</v>
      </c>
      <c r="AI39" s="80"/>
      <c r="AJ39" s="80"/>
      <c r="AK39" s="80"/>
      <c r="AL39" s="80"/>
      <c r="AM39" s="80"/>
      <c r="AN39" s="80"/>
      <c r="AO39" s="80"/>
      <c r="AP39" s="66"/>
      <c r="AQ39" s="66"/>
      <c r="AR39" s="66"/>
      <c r="AS39" s="66"/>
    </row>
    <row r="40" spans="1:48" ht="17.100000000000001" customHeight="1">
      <c r="A40" s="17" t="s">
        <v>84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>
        <f>H40*0.1</f>
        <v>0</v>
      </c>
      <c r="P40" s="79"/>
      <c r="Q40" s="79"/>
      <c r="R40" s="79"/>
      <c r="S40" s="79"/>
      <c r="T40" s="79"/>
      <c r="U40" s="79">
        <f t="shared" si="17"/>
        <v>0</v>
      </c>
      <c r="V40" s="79"/>
      <c r="W40" s="79"/>
      <c r="X40" s="79"/>
      <c r="Y40" s="79"/>
      <c r="Z40" s="79"/>
      <c r="AA40" s="79"/>
      <c r="AB40" s="80"/>
      <c r="AC40" s="80"/>
      <c r="AD40" s="80"/>
      <c r="AE40" s="80"/>
      <c r="AF40" s="80"/>
      <c r="AG40" s="80"/>
      <c r="AH40" s="80">
        <f t="shared" si="16"/>
        <v>0</v>
      </c>
      <c r="AI40" s="80"/>
      <c r="AJ40" s="80"/>
      <c r="AK40" s="80"/>
      <c r="AL40" s="80"/>
      <c r="AM40" s="80"/>
      <c r="AN40" s="80"/>
      <c r="AO40" s="80"/>
      <c r="AP40" s="66"/>
      <c r="AQ40" s="66"/>
      <c r="AR40" s="66"/>
      <c r="AS40" s="66"/>
    </row>
    <row r="41" spans="1:48" ht="17.100000000000001" customHeight="1">
      <c r="A41" s="17" t="s">
        <v>86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>
        <f>H41*0.1</f>
        <v>0</v>
      </c>
      <c r="P41" s="79"/>
      <c r="Q41" s="79"/>
      <c r="R41" s="79"/>
      <c r="S41" s="79"/>
      <c r="T41" s="79"/>
      <c r="U41" s="79">
        <f t="shared" ref="U41" si="18">SUM(H41:T41)</f>
        <v>0</v>
      </c>
      <c r="V41" s="79"/>
      <c r="W41" s="79"/>
      <c r="X41" s="79"/>
      <c r="Y41" s="79"/>
      <c r="Z41" s="79"/>
      <c r="AA41" s="79"/>
      <c r="AB41" s="80"/>
      <c r="AC41" s="80"/>
      <c r="AD41" s="80"/>
      <c r="AE41" s="80"/>
      <c r="AF41" s="80"/>
      <c r="AG41" s="80"/>
      <c r="AH41" s="80">
        <f t="shared" ref="AH41" si="19">U41+AB41</f>
        <v>0</v>
      </c>
      <c r="AI41" s="80"/>
      <c r="AJ41" s="80"/>
      <c r="AK41" s="80"/>
      <c r="AL41" s="80"/>
      <c r="AM41" s="80"/>
      <c r="AN41" s="80"/>
      <c r="AO41" s="80"/>
      <c r="AP41" s="66"/>
      <c r="AQ41" s="66"/>
      <c r="AR41" s="66"/>
      <c r="AS41" s="66"/>
    </row>
    <row r="42" spans="1:48" ht="17.100000000000001" customHeight="1">
      <c r="A42" s="17" t="s">
        <v>87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>
        <f>H42*0.1</f>
        <v>0</v>
      </c>
      <c r="P42" s="79"/>
      <c r="Q42" s="79"/>
      <c r="R42" s="79"/>
      <c r="S42" s="79"/>
      <c r="T42" s="79"/>
      <c r="U42" s="79">
        <f t="shared" si="17"/>
        <v>0</v>
      </c>
      <c r="V42" s="79"/>
      <c r="W42" s="79"/>
      <c r="X42" s="79"/>
      <c r="Y42" s="79"/>
      <c r="Z42" s="79"/>
      <c r="AA42" s="79"/>
      <c r="AB42" s="80"/>
      <c r="AC42" s="80"/>
      <c r="AD42" s="80"/>
      <c r="AE42" s="80"/>
      <c r="AF42" s="80"/>
      <c r="AG42" s="80"/>
      <c r="AH42" s="80">
        <f t="shared" si="16"/>
        <v>0</v>
      </c>
      <c r="AI42" s="80"/>
      <c r="AJ42" s="80"/>
      <c r="AK42" s="80"/>
      <c r="AL42" s="80"/>
      <c r="AM42" s="80"/>
      <c r="AN42" s="80"/>
      <c r="AO42" s="80"/>
      <c r="AP42" s="66"/>
      <c r="AQ42" s="66"/>
      <c r="AR42" s="66"/>
      <c r="AS42" s="66"/>
    </row>
    <row r="43" spans="1:48" ht="17.100000000000001" customHeight="1">
      <c r="A43" s="19" t="s">
        <v>26</v>
      </c>
      <c r="B43" s="101"/>
      <c r="C43" s="101"/>
      <c r="D43" s="101"/>
      <c r="E43" s="101"/>
      <c r="F43" s="101"/>
      <c r="G43" s="101"/>
      <c r="H43" s="101">
        <f>SUM(H37:N42)</f>
        <v>0</v>
      </c>
      <c r="I43" s="101"/>
      <c r="J43" s="101"/>
      <c r="K43" s="101"/>
      <c r="L43" s="101"/>
      <c r="M43" s="101"/>
      <c r="N43" s="101"/>
      <c r="O43" s="101">
        <f>SUM(O37:T42)</f>
        <v>0</v>
      </c>
      <c r="P43" s="101"/>
      <c r="Q43" s="101"/>
      <c r="R43" s="101"/>
      <c r="S43" s="101"/>
      <c r="T43" s="101"/>
      <c r="U43" s="101">
        <f>SUM(U37:AA42)</f>
        <v>0</v>
      </c>
      <c r="V43" s="101"/>
      <c r="W43" s="101"/>
      <c r="X43" s="101"/>
      <c r="Y43" s="101"/>
      <c r="Z43" s="101"/>
      <c r="AA43" s="101"/>
      <c r="AB43" s="102"/>
      <c r="AC43" s="102"/>
      <c r="AD43" s="102"/>
      <c r="AE43" s="102"/>
      <c r="AF43" s="102"/>
      <c r="AG43" s="102"/>
      <c r="AH43" s="102">
        <f>SUM(AH37:AO42)</f>
        <v>0</v>
      </c>
      <c r="AI43" s="102"/>
      <c r="AJ43" s="102"/>
      <c r="AK43" s="102"/>
      <c r="AL43" s="102"/>
      <c r="AM43" s="102"/>
      <c r="AN43" s="102"/>
      <c r="AO43" s="102"/>
      <c r="AP43" s="86"/>
      <c r="AQ43" s="86"/>
      <c r="AR43" s="86"/>
      <c r="AS43" s="86"/>
    </row>
    <row r="44" spans="1:48" ht="17.100000000000001" customHeight="1">
      <c r="A44" s="20" t="s">
        <v>38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87"/>
      <c r="AQ44" s="87"/>
      <c r="AR44" s="87"/>
      <c r="AS44" s="87"/>
    </row>
    <row r="45" spans="1:48" ht="17.100000000000001" customHeight="1">
      <c r="A45" s="17" t="s">
        <v>39</v>
      </c>
      <c r="B45" s="103"/>
      <c r="C45" s="104"/>
      <c r="D45" s="104"/>
      <c r="E45" s="104"/>
      <c r="F45" s="104"/>
      <c r="G45" s="105"/>
      <c r="H45" s="67"/>
      <c r="I45" s="68"/>
      <c r="J45" s="68"/>
      <c r="K45" s="68"/>
      <c r="L45" s="68"/>
      <c r="M45" s="68"/>
      <c r="N45" s="69"/>
      <c r="O45" s="106">
        <f>H45*0.1</f>
        <v>0</v>
      </c>
      <c r="P45" s="107"/>
      <c r="Q45" s="107"/>
      <c r="R45" s="107"/>
      <c r="S45" s="107"/>
      <c r="T45" s="108"/>
      <c r="U45" s="70">
        <f t="shared" ref="U45:U69" si="20">SUM(H45:T45)</f>
        <v>0</v>
      </c>
      <c r="V45" s="71"/>
      <c r="W45" s="71"/>
      <c r="X45" s="71"/>
      <c r="Y45" s="71"/>
      <c r="Z45" s="71"/>
      <c r="AA45" s="72"/>
      <c r="AB45" s="73"/>
      <c r="AC45" s="74"/>
      <c r="AD45" s="74"/>
      <c r="AE45" s="74"/>
      <c r="AF45" s="74"/>
      <c r="AG45" s="75"/>
      <c r="AH45" s="73">
        <f t="shared" ref="AH45:AH69" si="21">U45+AB45</f>
        <v>0</v>
      </c>
      <c r="AI45" s="74"/>
      <c r="AJ45" s="74"/>
      <c r="AK45" s="74"/>
      <c r="AL45" s="74"/>
      <c r="AM45" s="74"/>
      <c r="AN45" s="74"/>
      <c r="AO45" s="75"/>
      <c r="AP45" s="76"/>
      <c r="AQ45" s="77"/>
      <c r="AR45" s="77"/>
      <c r="AS45" s="78"/>
    </row>
    <row r="46" spans="1:48" ht="17.100000000000001" customHeight="1">
      <c r="A46" s="17" t="s">
        <v>50</v>
      </c>
      <c r="B46" s="103"/>
      <c r="C46" s="104"/>
      <c r="D46" s="104"/>
      <c r="E46" s="104"/>
      <c r="F46" s="104"/>
      <c r="G46" s="105"/>
      <c r="H46" s="67"/>
      <c r="I46" s="68"/>
      <c r="J46" s="68"/>
      <c r="K46" s="68"/>
      <c r="L46" s="68"/>
      <c r="M46" s="68"/>
      <c r="N46" s="69"/>
      <c r="O46" s="106">
        <f>H46*0.1</f>
        <v>0</v>
      </c>
      <c r="P46" s="107"/>
      <c r="Q46" s="107"/>
      <c r="R46" s="107"/>
      <c r="S46" s="107"/>
      <c r="T46" s="108"/>
      <c r="U46" s="70">
        <f t="shared" si="20"/>
        <v>0</v>
      </c>
      <c r="V46" s="71"/>
      <c r="W46" s="71"/>
      <c r="X46" s="71"/>
      <c r="Y46" s="71"/>
      <c r="Z46" s="71"/>
      <c r="AA46" s="72"/>
      <c r="AB46" s="73"/>
      <c r="AC46" s="74"/>
      <c r="AD46" s="74"/>
      <c r="AE46" s="74"/>
      <c r="AF46" s="74"/>
      <c r="AG46" s="75"/>
      <c r="AH46" s="73">
        <f t="shared" si="21"/>
        <v>0</v>
      </c>
      <c r="AI46" s="74"/>
      <c r="AJ46" s="74"/>
      <c r="AK46" s="74"/>
      <c r="AL46" s="74"/>
      <c r="AM46" s="74"/>
      <c r="AN46" s="74"/>
      <c r="AO46" s="75"/>
      <c r="AP46" s="76"/>
      <c r="AQ46" s="77"/>
      <c r="AR46" s="77"/>
      <c r="AS46" s="78"/>
    </row>
    <row r="47" spans="1:48" ht="17.100000000000001" customHeight="1">
      <c r="A47" s="21" t="s">
        <v>53</v>
      </c>
      <c r="B47" s="103"/>
      <c r="C47" s="104"/>
      <c r="D47" s="104"/>
      <c r="E47" s="104"/>
      <c r="F47" s="104"/>
      <c r="G47" s="105"/>
      <c r="H47" s="67"/>
      <c r="I47" s="68"/>
      <c r="J47" s="68"/>
      <c r="K47" s="68"/>
      <c r="L47" s="68"/>
      <c r="M47" s="68"/>
      <c r="N47" s="69"/>
      <c r="O47" s="106">
        <f>H47*0.1</f>
        <v>0</v>
      </c>
      <c r="P47" s="107"/>
      <c r="Q47" s="107"/>
      <c r="R47" s="107"/>
      <c r="S47" s="107"/>
      <c r="T47" s="108"/>
      <c r="U47" s="70">
        <f t="shared" si="20"/>
        <v>0</v>
      </c>
      <c r="V47" s="71"/>
      <c r="W47" s="71"/>
      <c r="X47" s="71"/>
      <c r="Y47" s="71"/>
      <c r="Z47" s="71"/>
      <c r="AA47" s="72"/>
      <c r="AB47" s="73"/>
      <c r="AC47" s="74"/>
      <c r="AD47" s="74"/>
      <c r="AE47" s="74"/>
      <c r="AF47" s="74"/>
      <c r="AG47" s="75"/>
      <c r="AH47" s="73">
        <f t="shared" si="21"/>
        <v>0</v>
      </c>
      <c r="AI47" s="74"/>
      <c r="AJ47" s="74"/>
      <c r="AK47" s="74"/>
      <c r="AL47" s="74"/>
      <c r="AM47" s="74"/>
      <c r="AN47" s="74"/>
      <c r="AO47" s="75"/>
      <c r="AP47" s="76"/>
      <c r="AQ47" s="77"/>
      <c r="AR47" s="77"/>
      <c r="AS47" s="78"/>
    </row>
    <row r="48" spans="1:48" ht="17.100000000000001" customHeight="1">
      <c r="A48" s="21" t="s">
        <v>54</v>
      </c>
      <c r="B48" s="67"/>
      <c r="C48" s="68"/>
      <c r="D48" s="68"/>
      <c r="E48" s="68"/>
      <c r="F48" s="68"/>
      <c r="G48" s="69"/>
      <c r="H48" s="67"/>
      <c r="I48" s="68"/>
      <c r="J48" s="68"/>
      <c r="K48" s="68"/>
      <c r="L48" s="68"/>
      <c r="M48" s="68"/>
      <c r="N48" s="69"/>
      <c r="O48" s="106">
        <v>0</v>
      </c>
      <c r="P48" s="107"/>
      <c r="Q48" s="107"/>
      <c r="R48" s="107"/>
      <c r="S48" s="107"/>
      <c r="T48" s="108"/>
      <c r="U48" s="70">
        <f>SUM(H48:T48)</f>
        <v>0</v>
      </c>
      <c r="V48" s="71"/>
      <c r="W48" s="71"/>
      <c r="X48" s="71"/>
      <c r="Y48" s="71"/>
      <c r="Z48" s="71"/>
      <c r="AA48" s="72"/>
      <c r="AB48" s="73"/>
      <c r="AC48" s="74"/>
      <c r="AD48" s="74"/>
      <c r="AE48" s="74"/>
      <c r="AF48" s="74"/>
      <c r="AG48" s="75"/>
      <c r="AH48" s="73">
        <f>U48+AB48</f>
        <v>0</v>
      </c>
      <c r="AI48" s="74"/>
      <c r="AJ48" s="74"/>
      <c r="AK48" s="74"/>
      <c r="AL48" s="74"/>
      <c r="AM48" s="74"/>
      <c r="AN48" s="74"/>
      <c r="AO48" s="75"/>
      <c r="AP48" s="109"/>
      <c r="AQ48" s="109"/>
      <c r="AR48" s="109"/>
      <c r="AS48" s="109"/>
    </row>
    <row r="49" spans="1:45" ht="17.100000000000001" customHeight="1">
      <c r="A49" s="21" t="s">
        <v>55</v>
      </c>
      <c r="B49" s="103"/>
      <c r="C49" s="104"/>
      <c r="D49" s="104"/>
      <c r="E49" s="104"/>
      <c r="F49" s="104"/>
      <c r="G49" s="105"/>
      <c r="H49" s="67"/>
      <c r="I49" s="68"/>
      <c r="J49" s="68"/>
      <c r="K49" s="68"/>
      <c r="L49" s="68"/>
      <c r="M49" s="68"/>
      <c r="N49" s="69"/>
      <c r="O49" s="106">
        <v>0</v>
      </c>
      <c r="P49" s="107"/>
      <c r="Q49" s="107"/>
      <c r="R49" s="107"/>
      <c r="S49" s="107"/>
      <c r="T49" s="108"/>
      <c r="U49" s="70">
        <f t="shared" ref="U49:U50" si="22">SUM(H49:T49)</f>
        <v>0</v>
      </c>
      <c r="V49" s="71"/>
      <c r="W49" s="71"/>
      <c r="X49" s="71"/>
      <c r="Y49" s="71"/>
      <c r="Z49" s="71"/>
      <c r="AA49" s="72"/>
      <c r="AB49" s="73"/>
      <c r="AC49" s="74"/>
      <c r="AD49" s="74"/>
      <c r="AE49" s="74"/>
      <c r="AF49" s="74"/>
      <c r="AG49" s="75"/>
      <c r="AH49" s="73">
        <f t="shared" ref="AH49:AH50" si="23">U49+AB49</f>
        <v>0</v>
      </c>
      <c r="AI49" s="74"/>
      <c r="AJ49" s="74"/>
      <c r="AK49" s="74"/>
      <c r="AL49" s="74"/>
      <c r="AM49" s="74"/>
      <c r="AN49" s="74"/>
      <c r="AO49" s="75"/>
      <c r="AP49" s="76"/>
      <c r="AQ49" s="77"/>
      <c r="AR49" s="77"/>
      <c r="AS49" s="78"/>
    </row>
    <row r="50" spans="1:45" ht="17.100000000000001" customHeight="1">
      <c r="A50" s="21" t="s">
        <v>56</v>
      </c>
      <c r="B50" s="67"/>
      <c r="C50" s="68"/>
      <c r="D50" s="68"/>
      <c r="E50" s="68"/>
      <c r="F50" s="68"/>
      <c r="G50" s="69"/>
      <c r="H50" s="67"/>
      <c r="I50" s="68"/>
      <c r="J50" s="68"/>
      <c r="K50" s="68"/>
      <c r="L50" s="68"/>
      <c r="M50" s="68"/>
      <c r="N50" s="69"/>
      <c r="O50" s="106">
        <v>0</v>
      </c>
      <c r="P50" s="107"/>
      <c r="Q50" s="107"/>
      <c r="R50" s="107"/>
      <c r="S50" s="107"/>
      <c r="T50" s="108"/>
      <c r="U50" s="70">
        <f t="shared" si="22"/>
        <v>0</v>
      </c>
      <c r="V50" s="71"/>
      <c r="W50" s="71"/>
      <c r="X50" s="71"/>
      <c r="Y50" s="71"/>
      <c r="Z50" s="71"/>
      <c r="AA50" s="72"/>
      <c r="AB50" s="73"/>
      <c r="AC50" s="74"/>
      <c r="AD50" s="74"/>
      <c r="AE50" s="74"/>
      <c r="AF50" s="74"/>
      <c r="AG50" s="75"/>
      <c r="AH50" s="73">
        <f t="shared" si="23"/>
        <v>0</v>
      </c>
      <c r="AI50" s="74"/>
      <c r="AJ50" s="74"/>
      <c r="AK50" s="74"/>
      <c r="AL50" s="74"/>
      <c r="AM50" s="74"/>
      <c r="AN50" s="74"/>
      <c r="AO50" s="75"/>
      <c r="AP50" s="76"/>
      <c r="AQ50" s="77"/>
      <c r="AR50" s="77"/>
      <c r="AS50" s="78"/>
    </row>
    <row r="51" spans="1:45" ht="17.100000000000001" customHeight="1">
      <c r="A51" s="21" t="s">
        <v>57</v>
      </c>
      <c r="B51" s="103"/>
      <c r="C51" s="104"/>
      <c r="D51" s="104"/>
      <c r="E51" s="104"/>
      <c r="F51" s="104"/>
      <c r="G51" s="105"/>
      <c r="H51" s="67"/>
      <c r="I51" s="68"/>
      <c r="J51" s="68"/>
      <c r="K51" s="68"/>
      <c r="L51" s="68"/>
      <c r="M51" s="68"/>
      <c r="N51" s="69"/>
      <c r="O51" s="106">
        <v>0</v>
      </c>
      <c r="P51" s="107"/>
      <c r="Q51" s="107"/>
      <c r="R51" s="107"/>
      <c r="S51" s="107"/>
      <c r="T51" s="108"/>
      <c r="U51" s="70">
        <f t="shared" si="20"/>
        <v>0</v>
      </c>
      <c r="V51" s="71"/>
      <c r="W51" s="71"/>
      <c r="X51" s="71"/>
      <c r="Y51" s="71"/>
      <c r="Z51" s="71"/>
      <c r="AA51" s="72"/>
      <c r="AB51" s="73"/>
      <c r="AC51" s="74"/>
      <c r="AD51" s="74"/>
      <c r="AE51" s="74"/>
      <c r="AF51" s="74"/>
      <c r="AG51" s="75"/>
      <c r="AH51" s="73">
        <f t="shared" si="21"/>
        <v>0</v>
      </c>
      <c r="AI51" s="74"/>
      <c r="AJ51" s="74"/>
      <c r="AK51" s="74"/>
      <c r="AL51" s="74"/>
      <c r="AM51" s="74"/>
      <c r="AN51" s="74"/>
      <c r="AO51" s="75"/>
      <c r="AP51" s="76"/>
      <c r="AQ51" s="77"/>
      <c r="AR51" s="77"/>
      <c r="AS51" s="78"/>
    </row>
    <row r="52" spans="1:45" ht="17.100000000000001" customHeight="1">
      <c r="A52" s="21" t="s">
        <v>58</v>
      </c>
      <c r="B52" s="67"/>
      <c r="C52" s="68"/>
      <c r="D52" s="68"/>
      <c r="E52" s="68"/>
      <c r="F52" s="68"/>
      <c r="G52" s="69"/>
      <c r="H52" s="67"/>
      <c r="I52" s="68"/>
      <c r="J52" s="68"/>
      <c r="K52" s="68"/>
      <c r="L52" s="68"/>
      <c r="M52" s="68"/>
      <c r="N52" s="69"/>
      <c r="O52" s="106">
        <v>0</v>
      </c>
      <c r="P52" s="107"/>
      <c r="Q52" s="107"/>
      <c r="R52" s="107"/>
      <c r="S52" s="107"/>
      <c r="T52" s="108"/>
      <c r="U52" s="70">
        <f>SUM(H52:T52)</f>
        <v>0</v>
      </c>
      <c r="V52" s="71"/>
      <c r="W52" s="71"/>
      <c r="X52" s="71"/>
      <c r="Y52" s="71"/>
      <c r="Z52" s="71"/>
      <c r="AA52" s="72"/>
      <c r="AB52" s="73"/>
      <c r="AC52" s="74"/>
      <c r="AD52" s="74"/>
      <c r="AE52" s="74"/>
      <c r="AF52" s="74"/>
      <c r="AG52" s="75"/>
      <c r="AH52" s="73">
        <f>U52+AB52</f>
        <v>0</v>
      </c>
      <c r="AI52" s="74"/>
      <c r="AJ52" s="74"/>
      <c r="AK52" s="74"/>
      <c r="AL52" s="74"/>
      <c r="AM52" s="74"/>
      <c r="AN52" s="74"/>
      <c r="AO52" s="75"/>
      <c r="AP52" s="109"/>
      <c r="AQ52" s="109"/>
      <c r="AR52" s="109"/>
      <c r="AS52" s="109"/>
    </row>
    <row r="53" spans="1:45" ht="17.100000000000001" customHeight="1">
      <c r="A53" s="21" t="s">
        <v>59</v>
      </c>
      <c r="B53" s="103"/>
      <c r="C53" s="104"/>
      <c r="D53" s="104"/>
      <c r="E53" s="104"/>
      <c r="F53" s="104"/>
      <c r="G53" s="105"/>
      <c r="H53" s="67"/>
      <c r="I53" s="68"/>
      <c r="J53" s="68"/>
      <c r="K53" s="68"/>
      <c r="L53" s="68"/>
      <c r="M53" s="68"/>
      <c r="N53" s="69"/>
      <c r="O53" s="106">
        <v>0</v>
      </c>
      <c r="P53" s="107"/>
      <c r="Q53" s="107"/>
      <c r="R53" s="107"/>
      <c r="S53" s="107"/>
      <c r="T53" s="108"/>
      <c r="U53" s="70">
        <f t="shared" si="20"/>
        <v>0</v>
      </c>
      <c r="V53" s="71"/>
      <c r="W53" s="71"/>
      <c r="X53" s="71"/>
      <c r="Y53" s="71"/>
      <c r="Z53" s="71"/>
      <c r="AA53" s="72"/>
      <c r="AB53" s="73"/>
      <c r="AC53" s="74"/>
      <c r="AD53" s="74"/>
      <c r="AE53" s="74"/>
      <c r="AF53" s="74"/>
      <c r="AG53" s="75"/>
      <c r="AH53" s="73">
        <f t="shared" si="21"/>
        <v>0</v>
      </c>
      <c r="AI53" s="74"/>
      <c r="AJ53" s="74"/>
      <c r="AK53" s="74"/>
      <c r="AL53" s="74"/>
      <c r="AM53" s="74"/>
      <c r="AN53" s="74"/>
      <c r="AO53" s="75"/>
      <c r="AP53" s="76"/>
      <c r="AQ53" s="77"/>
      <c r="AR53" s="77"/>
      <c r="AS53" s="78"/>
    </row>
    <row r="54" spans="1:45" ht="17.100000000000001" customHeight="1">
      <c r="A54" s="21" t="s">
        <v>60</v>
      </c>
      <c r="B54" s="67"/>
      <c r="C54" s="68"/>
      <c r="D54" s="68"/>
      <c r="E54" s="68"/>
      <c r="F54" s="68"/>
      <c r="G54" s="69"/>
      <c r="H54" s="67"/>
      <c r="I54" s="68"/>
      <c r="J54" s="68"/>
      <c r="K54" s="68"/>
      <c r="L54" s="68"/>
      <c r="M54" s="68"/>
      <c r="N54" s="69"/>
      <c r="O54" s="106">
        <f t="shared" ref="O54:O69" si="24">H54*0.1</f>
        <v>0</v>
      </c>
      <c r="P54" s="107"/>
      <c r="Q54" s="107"/>
      <c r="R54" s="107"/>
      <c r="S54" s="107"/>
      <c r="T54" s="108"/>
      <c r="U54" s="70">
        <f t="shared" si="20"/>
        <v>0</v>
      </c>
      <c r="V54" s="71"/>
      <c r="W54" s="71"/>
      <c r="X54" s="71"/>
      <c r="Y54" s="71"/>
      <c r="Z54" s="71"/>
      <c r="AA54" s="72"/>
      <c r="AB54" s="73"/>
      <c r="AC54" s="74"/>
      <c r="AD54" s="74"/>
      <c r="AE54" s="74"/>
      <c r="AF54" s="74"/>
      <c r="AG54" s="75"/>
      <c r="AH54" s="73">
        <f t="shared" si="21"/>
        <v>0</v>
      </c>
      <c r="AI54" s="74"/>
      <c r="AJ54" s="74"/>
      <c r="AK54" s="74"/>
      <c r="AL54" s="74"/>
      <c r="AM54" s="74"/>
      <c r="AN54" s="74"/>
      <c r="AO54" s="75"/>
      <c r="AP54" s="76"/>
      <c r="AQ54" s="77"/>
      <c r="AR54" s="77"/>
      <c r="AS54" s="78"/>
    </row>
    <row r="55" spans="1:45" ht="17.100000000000001" customHeight="1">
      <c r="A55" s="21" t="s">
        <v>61</v>
      </c>
      <c r="B55" s="67"/>
      <c r="C55" s="68"/>
      <c r="D55" s="68"/>
      <c r="E55" s="68"/>
      <c r="F55" s="68"/>
      <c r="G55" s="69"/>
      <c r="H55" s="67"/>
      <c r="I55" s="68"/>
      <c r="J55" s="68"/>
      <c r="K55" s="68"/>
      <c r="L55" s="68"/>
      <c r="M55" s="68"/>
      <c r="N55" s="69"/>
      <c r="O55" s="106">
        <f t="shared" si="24"/>
        <v>0</v>
      </c>
      <c r="P55" s="107"/>
      <c r="Q55" s="107"/>
      <c r="R55" s="107"/>
      <c r="S55" s="107"/>
      <c r="T55" s="108"/>
      <c r="U55" s="70">
        <f t="shared" si="20"/>
        <v>0</v>
      </c>
      <c r="V55" s="71"/>
      <c r="W55" s="71"/>
      <c r="X55" s="71"/>
      <c r="Y55" s="71"/>
      <c r="Z55" s="71"/>
      <c r="AA55" s="72"/>
      <c r="AB55" s="73"/>
      <c r="AC55" s="74"/>
      <c r="AD55" s="74"/>
      <c r="AE55" s="74"/>
      <c r="AF55" s="74"/>
      <c r="AG55" s="75"/>
      <c r="AH55" s="73">
        <f t="shared" si="21"/>
        <v>0</v>
      </c>
      <c r="AI55" s="74"/>
      <c r="AJ55" s="74"/>
      <c r="AK55" s="74"/>
      <c r="AL55" s="74"/>
      <c r="AM55" s="74"/>
      <c r="AN55" s="74"/>
      <c r="AO55" s="75"/>
      <c r="AP55" s="76"/>
      <c r="AQ55" s="77"/>
      <c r="AR55" s="77"/>
      <c r="AS55" s="78"/>
    </row>
    <row r="56" spans="1:45" ht="17.100000000000001" customHeight="1">
      <c r="A56" s="21" t="s">
        <v>62</v>
      </c>
      <c r="B56" s="67"/>
      <c r="C56" s="68"/>
      <c r="D56" s="68"/>
      <c r="E56" s="68"/>
      <c r="F56" s="68"/>
      <c r="G56" s="69"/>
      <c r="H56" s="67"/>
      <c r="I56" s="68"/>
      <c r="J56" s="68"/>
      <c r="K56" s="68"/>
      <c r="L56" s="68"/>
      <c r="M56" s="68"/>
      <c r="N56" s="69"/>
      <c r="O56" s="106">
        <f t="shared" si="24"/>
        <v>0</v>
      </c>
      <c r="P56" s="107"/>
      <c r="Q56" s="107"/>
      <c r="R56" s="107"/>
      <c r="S56" s="107"/>
      <c r="T56" s="108"/>
      <c r="U56" s="70">
        <f t="shared" si="20"/>
        <v>0</v>
      </c>
      <c r="V56" s="71"/>
      <c r="W56" s="71"/>
      <c r="X56" s="71"/>
      <c r="Y56" s="71"/>
      <c r="Z56" s="71"/>
      <c r="AA56" s="72"/>
      <c r="AB56" s="73"/>
      <c r="AC56" s="74"/>
      <c r="AD56" s="74"/>
      <c r="AE56" s="74"/>
      <c r="AF56" s="74"/>
      <c r="AG56" s="75"/>
      <c r="AH56" s="73">
        <f t="shared" si="21"/>
        <v>0</v>
      </c>
      <c r="AI56" s="74"/>
      <c r="AJ56" s="74"/>
      <c r="AK56" s="74"/>
      <c r="AL56" s="74"/>
      <c r="AM56" s="74"/>
      <c r="AN56" s="74"/>
      <c r="AO56" s="75"/>
      <c r="AP56" s="76"/>
      <c r="AQ56" s="77"/>
      <c r="AR56" s="77"/>
      <c r="AS56" s="78"/>
    </row>
    <row r="57" spans="1:45" ht="17.100000000000001" customHeight="1">
      <c r="A57" s="17" t="s">
        <v>63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106">
        <v>0</v>
      </c>
      <c r="P57" s="107"/>
      <c r="Q57" s="107"/>
      <c r="R57" s="107"/>
      <c r="S57" s="107"/>
      <c r="T57" s="108"/>
      <c r="U57" s="79">
        <f t="shared" si="20"/>
        <v>0</v>
      </c>
      <c r="V57" s="79"/>
      <c r="W57" s="79"/>
      <c r="X57" s="79"/>
      <c r="Y57" s="79"/>
      <c r="Z57" s="79"/>
      <c r="AA57" s="79"/>
      <c r="AB57" s="80"/>
      <c r="AC57" s="80"/>
      <c r="AD57" s="80"/>
      <c r="AE57" s="80"/>
      <c r="AF57" s="80"/>
      <c r="AG57" s="80"/>
      <c r="AH57" s="80">
        <f t="shared" si="21"/>
        <v>0</v>
      </c>
      <c r="AI57" s="80"/>
      <c r="AJ57" s="80"/>
      <c r="AK57" s="80"/>
      <c r="AL57" s="80"/>
      <c r="AM57" s="80"/>
      <c r="AN57" s="80"/>
      <c r="AO57" s="80"/>
      <c r="AP57" s="66"/>
      <c r="AQ57" s="66"/>
      <c r="AR57" s="66"/>
      <c r="AS57" s="66"/>
    </row>
    <row r="58" spans="1:45" ht="17.100000000000001" customHeight="1">
      <c r="A58" s="17" t="s">
        <v>64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106">
        <v>0</v>
      </c>
      <c r="P58" s="107"/>
      <c r="Q58" s="107"/>
      <c r="R58" s="107"/>
      <c r="S58" s="107"/>
      <c r="T58" s="108"/>
      <c r="U58" s="79">
        <f t="shared" si="20"/>
        <v>0</v>
      </c>
      <c r="V58" s="79"/>
      <c r="W58" s="79"/>
      <c r="X58" s="79"/>
      <c r="Y58" s="79"/>
      <c r="Z58" s="79"/>
      <c r="AA58" s="79"/>
      <c r="AB58" s="80"/>
      <c r="AC58" s="80"/>
      <c r="AD58" s="80"/>
      <c r="AE58" s="80"/>
      <c r="AF58" s="80"/>
      <c r="AG58" s="80"/>
      <c r="AH58" s="80">
        <f t="shared" si="21"/>
        <v>0</v>
      </c>
      <c r="AI58" s="80"/>
      <c r="AJ58" s="80"/>
      <c r="AK58" s="80"/>
      <c r="AL58" s="80"/>
      <c r="AM58" s="80"/>
      <c r="AN58" s="80"/>
      <c r="AO58" s="80"/>
      <c r="AP58" s="66"/>
      <c r="AQ58" s="66"/>
      <c r="AR58" s="66"/>
      <c r="AS58" s="66"/>
    </row>
    <row r="59" spans="1:45" ht="17.100000000000001" customHeight="1">
      <c r="A59" s="17" t="s">
        <v>65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106">
        <v>0</v>
      </c>
      <c r="P59" s="107"/>
      <c r="Q59" s="107"/>
      <c r="R59" s="107"/>
      <c r="S59" s="107"/>
      <c r="T59" s="108"/>
      <c r="U59" s="79">
        <f t="shared" si="20"/>
        <v>0</v>
      </c>
      <c r="V59" s="79"/>
      <c r="W59" s="79"/>
      <c r="X59" s="79"/>
      <c r="Y59" s="79"/>
      <c r="Z59" s="79"/>
      <c r="AA59" s="79"/>
      <c r="AB59" s="80"/>
      <c r="AC59" s="80"/>
      <c r="AD59" s="80"/>
      <c r="AE59" s="80"/>
      <c r="AF59" s="80"/>
      <c r="AG59" s="80"/>
      <c r="AH59" s="80">
        <f t="shared" si="21"/>
        <v>0</v>
      </c>
      <c r="AI59" s="80"/>
      <c r="AJ59" s="80"/>
      <c r="AK59" s="80"/>
      <c r="AL59" s="80"/>
      <c r="AM59" s="80"/>
      <c r="AN59" s="80"/>
      <c r="AO59" s="80"/>
      <c r="AP59" s="66"/>
      <c r="AQ59" s="66"/>
      <c r="AR59" s="66"/>
      <c r="AS59" s="66"/>
    </row>
    <row r="60" spans="1:45" ht="17.100000000000001" customHeight="1">
      <c r="A60" s="17" t="s">
        <v>66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106">
        <v>0</v>
      </c>
      <c r="P60" s="107"/>
      <c r="Q60" s="107"/>
      <c r="R60" s="107"/>
      <c r="S60" s="107"/>
      <c r="T60" s="108"/>
      <c r="U60" s="79">
        <f t="shared" si="20"/>
        <v>0</v>
      </c>
      <c r="V60" s="79"/>
      <c r="W60" s="79"/>
      <c r="X60" s="79"/>
      <c r="Y60" s="79"/>
      <c r="Z60" s="79"/>
      <c r="AA60" s="79"/>
      <c r="AB60" s="80"/>
      <c r="AC60" s="80"/>
      <c r="AD60" s="80"/>
      <c r="AE60" s="80"/>
      <c r="AF60" s="80"/>
      <c r="AG60" s="80"/>
      <c r="AH60" s="80">
        <f t="shared" si="21"/>
        <v>0</v>
      </c>
      <c r="AI60" s="80"/>
      <c r="AJ60" s="80"/>
      <c r="AK60" s="80"/>
      <c r="AL60" s="80"/>
      <c r="AM60" s="80"/>
      <c r="AN60" s="80"/>
      <c r="AO60" s="80"/>
      <c r="AP60" s="66"/>
      <c r="AQ60" s="66"/>
      <c r="AR60" s="66"/>
      <c r="AS60" s="66"/>
    </row>
    <row r="61" spans="1:45" ht="17.100000000000001" customHeight="1">
      <c r="A61" s="17" t="s">
        <v>88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106">
        <v>0</v>
      </c>
      <c r="P61" s="107"/>
      <c r="Q61" s="107"/>
      <c r="R61" s="107"/>
      <c r="S61" s="107"/>
      <c r="T61" s="108"/>
      <c r="U61" s="79">
        <f t="shared" si="20"/>
        <v>0</v>
      </c>
      <c r="V61" s="79"/>
      <c r="W61" s="79"/>
      <c r="X61" s="79"/>
      <c r="Y61" s="79"/>
      <c r="Z61" s="79"/>
      <c r="AA61" s="79"/>
      <c r="AB61" s="80"/>
      <c r="AC61" s="80"/>
      <c r="AD61" s="80"/>
      <c r="AE61" s="80"/>
      <c r="AF61" s="80"/>
      <c r="AG61" s="80"/>
      <c r="AH61" s="80">
        <f t="shared" si="21"/>
        <v>0</v>
      </c>
      <c r="AI61" s="80"/>
      <c r="AJ61" s="80"/>
      <c r="AK61" s="80"/>
      <c r="AL61" s="80"/>
      <c r="AM61" s="80"/>
      <c r="AN61" s="80"/>
      <c r="AO61" s="80"/>
      <c r="AP61" s="66"/>
      <c r="AQ61" s="66"/>
      <c r="AR61" s="66"/>
      <c r="AS61" s="66"/>
    </row>
    <row r="62" spans="1:45" ht="17.100000000000001" customHeight="1">
      <c r="A62" s="17" t="s">
        <v>89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106">
        <v>0</v>
      </c>
      <c r="P62" s="107"/>
      <c r="Q62" s="107"/>
      <c r="R62" s="107"/>
      <c r="S62" s="107"/>
      <c r="T62" s="108"/>
      <c r="U62" s="79">
        <f t="shared" si="20"/>
        <v>0</v>
      </c>
      <c r="V62" s="79"/>
      <c r="W62" s="79"/>
      <c r="X62" s="79"/>
      <c r="Y62" s="79"/>
      <c r="Z62" s="79"/>
      <c r="AA62" s="79"/>
      <c r="AB62" s="80"/>
      <c r="AC62" s="80"/>
      <c r="AD62" s="80"/>
      <c r="AE62" s="80"/>
      <c r="AF62" s="80"/>
      <c r="AG62" s="80"/>
      <c r="AH62" s="80">
        <f t="shared" si="21"/>
        <v>0</v>
      </c>
      <c r="AI62" s="80"/>
      <c r="AJ62" s="80"/>
      <c r="AK62" s="80"/>
      <c r="AL62" s="80"/>
      <c r="AM62" s="80"/>
      <c r="AN62" s="80"/>
      <c r="AO62" s="80"/>
      <c r="AP62" s="66"/>
      <c r="AQ62" s="66"/>
      <c r="AR62" s="66"/>
      <c r="AS62" s="66"/>
    </row>
    <row r="63" spans="1:45" ht="17.100000000000001" customHeight="1">
      <c r="A63" s="17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106">
        <v>0</v>
      </c>
      <c r="P63" s="107"/>
      <c r="Q63" s="107"/>
      <c r="R63" s="107"/>
      <c r="S63" s="107"/>
      <c r="T63" s="108"/>
      <c r="U63" s="79">
        <f t="shared" si="20"/>
        <v>0</v>
      </c>
      <c r="V63" s="79"/>
      <c r="W63" s="79"/>
      <c r="X63" s="79"/>
      <c r="Y63" s="79"/>
      <c r="Z63" s="79"/>
      <c r="AA63" s="79"/>
      <c r="AB63" s="80"/>
      <c r="AC63" s="80"/>
      <c r="AD63" s="80"/>
      <c r="AE63" s="80"/>
      <c r="AF63" s="80"/>
      <c r="AG63" s="80"/>
      <c r="AH63" s="80">
        <f t="shared" si="21"/>
        <v>0</v>
      </c>
      <c r="AI63" s="80"/>
      <c r="AJ63" s="80"/>
      <c r="AK63" s="80"/>
      <c r="AL63" s="80"/>
      <c r="AM63" s="80"/>
      <c r="AN63" s="80"/>
      <c r="AO63" s="80"/>
      <c r="AP63" s="66"/>
      <c r="AQ63" s="66"/>
      <c r="AR63" s="66"/>
      <c r="AS63" s="66"/>
    </row>
    <row r="64" spans="1:45" ht="17.100000000000001" customHeight="1">
      <c r="A64" s="17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106">
        <v>0</v>
      </c>
      <c r="P64" s="107"/>
      <c r="Q64" s="107"/>
      <c r="R64" s="107"/>
      <c r="S64" s="107"/>
      <c r="T64" s="108"/>
      <c r="U64" s="79">
        <f t="shared" si="20"/>
        <v>0</v>
      </c>
      <c r="V64" s="79"/>
      <c r="W64" s="79"/>
      <c r="X64" s="79"/>
      <c r="Y64" s="79"/>
      <c r="Z64" s="79"/>
      <c r="AA64" s="79"/>
      <c r="AB64" s="80"/>
      <c r="AC64" s="80"/>
      <c r="AD64" s="80"/>
      <c r="AE64" s="80"/>
      <c r="AF64" s="80"/>
      <c r="AG64" s="80"/>
      <c r="AH64" s="80">
        <f t="shared" si="21"/>
        <v>0</v>
      </c>
      <c r="AI64" s="80"/>
      <c r="AJ64" s="80"/>
      <c r="AK64" s="80"/>
      <c r="AL64" s="80"/>
      <c r="AM64" s="80"/>
      <c r="AN64" s="80"/>
      <c r="AO64" s="80"/>
      <c r="AP64" s="66"/>
      <c r="AQ64" s="66"/>
      <c r="AR64" s="66"/>
      <c r="AS64" s="66"/>
    </row>
    <row r="65" spans="1:52" ht="17.100000000000001" customHeight="1">
      <c r="A65" s="17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106">
        <v>0</v>
      </c>
      <c r="P65" s="107"/>
      <c r="Q65" s="107"/>
      <c r="R65" s="107"/>
      <c r="S65" s="107"/>
      <c r="T65" s="108"/>
      <c r="U65" s="79">
        <f t="shared" si="20"/>
        <v>0</v>
      </c>
      <c r="V65" s="79"/>
      <c r="W65" s="79"/>
      <c r="X65" s="79"/>
      <c r="Y65" s="79"/>
      <c r="Z65" s="79"/>
      <c r="AA65" s="79"/>
      <c r="AB65" s="80"/>
      <c r="AC65" s="80"/>
      <c r="AD65" s="80"/>
      <c r="AE65" s="80"/>
      <c r="AF65" s="80"/>
      <c r="AG65" s="80"/>
      <c r="AH65" s="80">
        <f t="shared" si="21"/>
        <v>0</v>
      </c>
      <c r="AI65" s="80"/>
      <c r="AJ65" s="80"/>
      <c r="AK65" s="80"/>
      <c r="AL65" s="80"/>
      <c r="AM65" s="80"/>
      <c r="AN65" s="80"/>
      <c r="AO65" s="80"/>
      <c r="AP65" s="66"/>
      <c r="AQ65" s="66"/>
      <c r="AR65" s="66"/>
      <c r="AS65" s="66"/>
    </row>
    <row r="66" spans="1:52" ht="17.100000000000001" customHeight="1">
      <c r="A66" s="17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106">
        <f t="shared" ref="O66:O67" si="25">H66*0.1</f>
        <v>0</v>
      </c>
      <c r="P66" s="107"/>
      <c r="Q66" s="107"/>
      <c r="R66" s="107"/>
      <c r="S66" s="107"/>
      <c r="T66" s="108"/>
      <c r="U66" s="79">
        <f t="shared" si="20"/>
        <v>0</v>
      </c>
      <c r="V66" s="79"/>
      <c r="W66" s="79"/>
      <c r="X66" s="79"/>
      <c r="Y66" s="79"/>
      <c r="Z66" s="79"/>
      <c r="AA66" s="79"/>
      <c r="AB66" s="80"/>
      <c r="AC66" s="80"/>
      <c r="AD66" s="80"/>
      <c r="AE66" s="80"/>
      <c r="AF66" s="80"/>
      <c r="AG66" s="80"/>
      <c r="AH66" s="80">
        <f t="shared" si="21"/>
        <v>0</v>
      </c>
      <c r="AI66" s="80"/>
      <c r="AJ66" s="80"/>
      <c r="AK66" s="80"/>
      <c r="AL66" s="80"/>
      <c r="AM66" s="80"/>
      <c r="AN66" s="80"/>
      <c r="AO66" s="80"/>
      <c r="AP66" s="66"/>
      <c r="AQ66" s="66"/>
      <c r="AR66" s="66"/>
      <c r="AS66" s="66"/>
      <c r="AU66" s="2">
        <v>0</v>
      </c>
      <c r="AV66" s="2">
        <v>0</v>
      </c>
    </row>
    <row r="67" spans="1:52" ht="17.100000000000001" customHeight="1">
      <c r="A67" s="17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106">
        <f t="shared" si="25"/>
        <v>0</v>
      </c>
      <c r="P67" s="107"/>
      <c r="Q67" s="107"/>
      <c r="R67" s="107"/>
      <c r="S67" s="107"/>
      <c r="T67" s="108"/>
      <c r="U67" s="79">
        <f t="shared" si="20"/>
        <v>0</v>
      </c>
      <c r="V67" s="79"/>
      <c r="W67" s="79"/>
      <c r="X67" s="79"/>
      <c r="Y67" s="79"/>
      <c r="Z67" s="79"/>
      <c r="AA67" s="79"/>
      <c r="AB67" s="80"/>
      <c r="AC67" s="80"/>
      <c r="AD67" s="80"/>
      <c r="AE67" s="80"/>
      <c r="AF67" s="80"/>
      <c r="AG67" s="80"/>
      <c r="AH67" s="80">
        <f t="shared" si="21"/>
        <v>0</v>
      </c>
      <c r="AI67" s="80"/>
      <c r="AJ67" s="80"/>
      <c r="AK67" s="80"/>
      <c r="AL67" s="80"/>
      <c r="AM67" s="80"/>
      <c r="AN67" s="80"/>
      <c r="AO67" s="80"/>
      <c r="AP67" s="66"/>
      <c r="AQ67" s="66"/>
      <c r="AR67" s="66"/>
      <c r="AS67" s="66"/>
      <c r="AU67" s="2">
        <v>0</v>
      </c>
      <c r="AV67" s="2">
        <v>0</v>
      </c>
    </row>
    <row r="68" spans="1:52" ht="17.100000000000001" customHeight="1">
      <c r="A68" s="17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106">
        <f t="shared" si="24"/>
        <v>0</v>
      </c>
      <c r="P68" s="107"/>
      <c r="Q68" s="107"/>
      <c r="R68" s="107"/>
      <c r="S68" s="107"/>
      <c r="T68" s="108"/>
      <c r="U68" s="79">
        <f t="shared" si="20"/>
        <v>0</v>
      </c>
      <c r="V68" s="79"/>
      <c r="W68" s="79"/>
      <c r="X68" s="79"/>
      <c r="Y68" s="79"/>
      <c r="Z68" s="79"/>
      <c r="AA68" s="79"/>
      <c r="AB68" s="80"/>
      <c r="AC68" s="80"/>
      <c r="AD68" s="80"/>
      <c r="AE68" s="80"/>
      <c r="AF68" s="80"/>
      <c r="AG68" s="80"/>
      <c r="AH68" s="80">
        <f t="shared" si="21"/>
        <v>0</v>
      </c>
      <c r="AI68" s="80"/>
      <c r="AJ68" s="80"/>
      <c r="AK68" s="80"/>
      <c r="AL68" s="80"/>
      <c r="AM68" s="80"/>
      <c r="AN68" s="80"/>
      <c r="AO68" s="80"/>
      <c r="AP68" s="66"/>
      <c r="AQ68" s="66"/>
      <c r="AR68" s="66"/>
      <c r="AS68" s="66"/>
      <c r="AU68" s="2">
        <v>0</v>
      </c>
      <c r="AV68" s="2">
        <v>0</v>
      </c>
    </row>
    <row r="69" spans="1:52" ht="17.100000000000001" customHeight="1">
      <c r="A69" s="17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106">
        <f t="shared" si="24"/>
        <v>0</v>
      </c>
      <c r="P69" s="107"/>
      <c r="Q69" s="107"/>
      <c r="R69" s="107"/>
      <c r="S69" s="107"/>
      <c r="T69" s="108"/>
      <c r="U69" s="79">
        <f t="shared" si="20"/>
        <v>0</v>
      </c>
      <c r="V69" s="79"/>
      <c r="W69" s="79"/>
      <c r="X69" s="79"/>
      <c r="Y69" s="79"/>
      <c r="Z69" s="79"/>
      <c r="AA69" s="79"/>
      <c r="AB69" s="80"/>
      <c r="AC69" s="80"/>
      <c r="AD69" s="80"/>
      <c r="AE69" s="80"/>
      <c r="AF69" s="80"/>
      <c r="AG69" s="80"/>
      <c r="AH69" s="80">
        <f t="shared" si="21"/>
        <v>0</v>
      </c>
      <c r="AI69" s="80"/>
      <c r="AJ69" s="80"/>
      <c r="AK69" s="80"/>
      <c r="AL69" s="80"/>
      <c r="AM69" s="80"/>
      <c r="AN69" s="80"/>
      <c r="AO69" s="80"/>
      <c r="AP69" s="66"/>
      <c r="AQ69" s="66"/>
      <c r="AR69" s="66"/>
      <c r="AS69" s="66"/>
      <c r="AU69" s="2">
        <v>0</v>
      </c>
      <c r="AV69" s="2">
        <v>0</v>
      </c>
    </row>
    <row r="70" spans="1:52" ht="17.100000000000001" customHeight="1">
      <c r="A70" s="17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106">
        <f t="shared" ref="O70" si="26">H70*0.1</f>
        <v>0</v>
      </c>
      <c r="P70" s="107"/>
      <c r="Q70" s="107"/>
      <c r="R70" s="107"/>
      <c r="S70" s="107"/>
      <c r="T70" s="108"/>
      <c r="U70" s="79">
        <f t="shared" ref="U70" si="27">SUM(H70:T70)</f>
        <v>0</v>
      </c>
      <c r="V70" s="79"/>
      <c r="W70" s="79"/>
      <c r="X70" s="79"/>
      <c r="Y70" s="79"/>
      <c r="Z70" s="79"/>
      <c r="AA70" s="79"/>
      <c r="AB70" s="80"/>
      <c r="AC70" s="80"/>
      <c r="AD70" s="80"/>
      <c r="AE70" s="80"/>
      <c r="AF70" s="80"/>
      <c r="AG70" s="80"/>
      <c r="AH70" s="80">
        <f t="shared" ref="AH70" si="28">U70+AB70</f>
        <v>0</v>
      </c>
      <c r="AI70" s="80"/>
      <c r="AJ70" s="80"/>
      <c r="AK70" s="80"/>
      <c r="AL70" s="80"/>
      <c r="AM70" s="80"/>
      <c r="AN70" s="80"/>
      <c r="AO70" s="80"/>
      <c r="AP70" s="66"/>
      <c r="AQ70" s="66"/>
      <c r="AR70" s="66"/>
      <c r="AS70" s="66"/>
      <c r="AU70" s="2">
        <v>0</v>
      </c>
      <c r="AV70" s="2">
        <v>0</v>
      </c>
      <c r="AZ70" s="2"/>
    </row>
    <row r="71" spans="1:52" ht="17.100000000000001" customHeight="1" thickBot="1">
      <c r="A71" s="22" t="s">
        <v>26</v>
      </c>
      <c r="B71" s="110"/>
      <c r="C71" s="110"/>
      <c r="D71" s="110"/>
      <c r="E71" s="110"/>
      <c r="F71" s="110"/>
      <c r="G71" s="110"/>
      <c r="H71" s="110">
        <f>SUM(H45:N70)</f>
        <v>0</v>
      </c>
      <c r="I71" s="110"/>
      <c r="J71" s="110"/>
      <c r="K71" s="110"/>
      <c r="L71" s="110"/>
      <c r="M71" s="110"/>
      <c r="N71" s="110"/>
      <c r="O71" s="110">
        <f>SUM(O45:T70)</f>
        <v>0</v>
      </c>
      <c r="P71" s="110"/>
      <c r="Q71" s="110"/>
      <c r="R71" s="110"/>
      <c r="S71" s="110"/>
      <c r="T71" s="110"/>
      <c r="U71" s="110">
        <f>SUM(U45:AA70)</f>
        <v>0</v>
      </c>
      <c r="V71" s="110"/>
      <c r="W71" s="110"/>
      <c r="X71" s="110"/>
      <c r="Y71" s="110"/>
      <c r="Z71" s="110"/>
      <c r="AA71" s="110"/>
      <c r="AB71" s="111"/>
      <c r="AC71" s="111"/>
      <c r="AD71" s="111"/>
      <c r="AE71" s="111"/>
      <c r="AF71" s="111"/>
      <c r="AG71" s="111"/>
      <c r="AH71" s="111">
        <f>SUM(AH45:AO70)</f>
        <v>0</v>
      </c>
      <c r="AI71" s="111"/>
      <c r="AJ71" s="111"/>
      <c r="AK71" s="111"/>
      <c r="AL71" s="111"/>
      <c r="AM71" s="111"/>
      <c r="AN71" s="111"/>
      <c r="AO71" s="111"/>
      <c r="AP71" s="112"/>
      <c r="AQ71" s="112"/>
      <c r="AR71" s="112"/>
      <c r="AS71" s="112"/>
      <c r="AU71" s="2">
        <v>0</v>
      </c>
      <c r="AV71" s="2">
        <v>0</v>
      </c>
    </row>
    <row r="72" spans="1:52" ht="17.100000000000001" customHeight="1">
      <c r="A72" s="23" t="s">
        <v>40</v>
      </c>
      <c r="B72" s="120"/>
      <c r="C72" s="120"/>
      <c r="D72" s="120"/>
      <c r="E72" s="120"/>
      <c r="F72" s="120"/>
      <c r="G72" s="120"/>
      <c r="H72" s="120">
        <f>H20+H35+H71+H43</f>
        <v>0</v>
      </c>
      <c r="I72" s="120"/>
      <c r="J72" s="120"/>
      <c r="K72" s="120"/>
      <c r="L72" s="120"/>
      <c r="M72" s="120"/>
      <c r="N72" s="120"/>
      <c r="O72" s="120">
        <f>O20+O35+O71+O43</f>
        <v>0</v>
      </c>
      <c r="P72" s="120"/>
      <c r="Q72" s="120"/>
      <c r="R72" s="120"/>
      <c r="S72" s="120"/>
      <c r="T72" s="120"/>
      <c r="U72" s="120">
        <f>U20+U35+U71+U43</f>
        <v>0</v>
      </c>
      <c r="V72" s="120"/>
      <c r="W72" s="120"/>
      <c r="X72" s="120"/>
      <c r="Y72" s="120"/>
      <c r="Z72" s="120"/>
      <c r="AA72" s="120"/>
      <c r="AB72" s="121"/>
      <c r="AC72" s="121"/>
      <c r="AD72" s="121"/>
      <c r="AE72" s="121"/>
      <c r="AF72" s="121"/>
      <c r="AG72" s="122"/>
      <c r="AH72" s="123">
        <f>AH20+AH35+AH71+AH43</f>
        <v>0</v>
      </c>
      <c r="AI72" s="124"/>
      <c r="AJ72" s="124"/>
      <c r="AK72" s="124"/>
      <c r="AL72" s="124"/>
      <c r="AM72" s="124"/>
      <c r="AN72" s="124"/>
      <c r="AO72" s="125"/>
      <c r="AP72" s="116"/>
      <c r="AQ72" s="116"/>
      <c r="AR72" s="117"/>
      <c r="AS72" s="117"/>
      <c r="AU72" s="2">
        <v>0</v>
      </c>
      <c r="AV72" s="2">
        <v>0</v>
      </c>
    </row>
    <row r="73" spans="1:52" ht="17.100000000000001" customHeight="1">
      <c r="AU73" s="2">
        <v>0</v>
      </c>
      <c r="AV73" s="2">
        <v>0</v>
      </c>
    </row>
    <row r="74" spans="1:52" ht="17.100000000000001" customHeight="1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V74" s="118" t="s">
        <v>41</v>
      </c>
      <c r="W74" s="118"/>
      <c r="X74" s="118"/>
      <c r="Y74" s="118"/>
      <c r="Z74" s="118"/>
      <c r="AA74" s="118"/>
      <c r="AB74" s="115">
        <v>42000000</v>
      </c>
      <c r="AC74" s="115"/>
      <c r="AD74" s="115"/>
      <c r="AE74" s="115"/>
      <c r="AF74" s="115"/>
      <c r="AG74" s="115"/>
      <c r="AH74" s="119"/>
      <c r="AI74" s="118"/>
      <c r="AJ74" s="118"/>
      <c r="AK74" s="118"/>
      <c r="AL74" s="118"/>
      <c r="AM74" s="118"/>
      <c r="AN74" s="118"/>
      <c r="AO74" s="118"/>
      <c r="AU74" s="2">
        <v>0</v>
      </c>
      <c r="AV74" s="2">
        <v>0</v>
      </c>
    </row>
    <row r="75" spans="1:52" ht="17.100000000000001" customHeight="1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V75" s="114" t="s">
        <v>42</v>
      </c>
      <c r="W75" s="114"/>
      <c r="X75" s="114"/>
      <c r="Y75" s="114"/>
      <c r="Z75" s="114"/>
      <c r="AA75" s="114"/>
      <c r="AB75" s="115">
        <v>0</v>
      </c>
      <c r="AC75" s="115"/>
      <c r="AD75" s="115"/>
      <c r="AE75" s="115"/>
      <c r="AF75" s="115"/>
      <c r="AG75" s="115"/>
      <c r="AU75" s="2">
        <v>0</v>
      </c>
      <c r="AV75" s="2">
        <v>0</v>
      </c>
      <c r="AZ75" s="2"/>
    </row>
    <row r="76" spans="1:52" ht="17.100000000000001" customHeight="1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V76" s="114" t="s">
        <v>43</v>
      </c>
      <c r="W76" s="114"/>
      <c r="X76" s="114"/>
      <c r="Y76" s="114"/>
      <c r="Z76" s="114"/>
      <c r="AA76" s="114"/>
      <c r="AB76" s="115">
        <v>0</v>
      </c>
      <c r="AC76" s="115"/>
      <c r="AD76" s="115"/>
      <c r="AE76" s="115"/>
      <c r="AF76" s="115"/>
      <c r="AG76" s="115"/>
      <c r="AU76" s="2">
        <v>0</v>
      </c>
      <c r="AV76" s="2">
        <v>0</v>
      </c>
    </row>
    <row r="77" spans="1:52" ht="17.100000000000001" customHeight="1">
      <c r="B77" s="126"/>
      <c r="C77" s="126"/>
      <c r="D77" s="126"/>
      <c r="E77" s="126"/>
      <c r="F77" s="126"/>
      <c r="G77" s="126"/>
      <c r="H77" s="113"/>
      <c r="I77" s="113"/>
      <c r="J77" s="113"/>
      <c r="K77" s="113"/>
      <c r="L77" s="113"/>
      <c r="M77" s="113"/>
      <c r="N77" s="113"/>
      <c r="V77" s="114" t="s">
        <v>44</v>
      </c>
      <c r="W77" s="114"/>
      <c r="X77" s="114"/>
      <c r="Y77" s="114"/>
      <c r="Z77" s="114"/>
      <c r="AA77" s="114"/>
      <c r="AB77" s="115">
        <v>0</v>
      </c>
      <c r="AC77" s="115"/>
      <c r="AD77" s="115"/>
      <c r="AE77" s="115"/>
      <c r="AF77" s="115"/>
      <c r="AG77" s="115"/>
      <c r="AU77" s="2">
        <v>0</v>
      </c>
      <c r="AV77" s="2">
        <v>0</v>
      </c>
    </row>
    <row r="78" spans="1:52" ht="17.100000000000001" customHeight="1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V78" s="114" t="s">
        <v>45</v>
      </c>
      <c r="W78" s="114"/>
      <c r="X78" s="114"/>
      <c r="Y78" s="114"/>
      <c r="Z78" s="114"/>
      <c r="AA78" s="114"/>
      <c r="AB78" s="115">
        <v>0</v>
      </c>
      <c r="AC78" s="115"/>
      <c r="AD78" s="115"/>
      <c r="AE78" s="115"/>
      <c r="AF78" s="115"/>
      <c r="AG78" s="115"/>
      <c r="AU78" s="2">
        <v>0</v>
      </c>
      <c r="AV78" s="2">
        <v>0</v>
      </c>
    </row>
    <row r="79" spans="1:52" ht="17.100000000000001" customHeight="1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V79" s="114" t="s">
        <v>46</v>
      </c>
      <c r="W79" s="114"/>
      <c r="X79" s="114"/>
      <c r="Y79" s="114"/>
      <c r="Z79" s="114"/>
      <c r="AA79" s="114"/>
      <c r="AB79" s="115">
        <v>0</v>
      </c>
      <c r="AC79" s="115"/>
      <c r="AD79" s="115"/>
      <c r="AE79" s="115"/>
      <c r="AF79" s="115"/>
      <c r="AG79" s="115"/>
      <c r="AH79" s="14"/>
      <c r="AI79" s="14"/>
      <c r="AU79" s="2">
        <v>0</v>
      </c>
      <c r="AV79" s="2">
        <v>0</v>
      </c>
    </row>
    <row r="80" spans="1:52" ht="17.100000000000001" customHeight="1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V80" s="114" t="s">
        <v>47</v>
      </c>
      <c r="W80" s="114"/>
      <c r="X80" s="114"/>
      <c r="Y80" s="114"/>
      <c r="Z80" s="114"/>
      <c r="AA80" s="114"/>
      <c r="AB80" s="115">
        <v>0</v>
      </c>
      <c r="AC80" s="115"/>
      <c r="AD80" s="115"/>
      <c r="AE80" s="115"/>
      <c r="AF80" s="115"/>
      <c r="AG80" s="115"/>
      <c r="AU80" s="2">
        <v>0</v>
      </c>
      <c r="AV80" s="2">
        <v>0</v>
      </c>
    </row>
    <row r="81" spans="2:49" ht="17.100000000000001" customHeight="1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V81" s="114" t="s">
        <v>48</v>
      </c>
      <c r="W81" s="114"/>
      <c r="X81" s="114"/>
      <c r="Y81" s="114"/>
      <c r="Z81" s="114"/>
      <c r="AA81" s="114"/>
      <c r="AB81" s="115">
        <v>0</v>
      </c>
      <c r="AC81" s="115"/>
      <c r="AD81" s="115"/>
      <c r="AE81" s="115"/>
      <c r="AF81" s="115"/>
      <c r="AG81" s="115"/>
      <c r="AU81" s="2">
        <v>0</v>
      </c>
      <c r="AV81" s="2">
        <v>0</v>
      </c>
    </row>
    <row r="82" spans="2:49" ht="17.100000000000001" customHeight="1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V82" s="114"/>
      <c r="W82" s="114"/>
      <c r="X82" s="114"/>
      <c r="Y82" s="114"/>
      <c r="Z82" s="114"/>
      <c r="AA82" s="114"/>
      <c r="AB82" s="115">
        <v>0</v>
      </c>
      <c r="AC82" s="115"/>
      <c r="AD82" s="115"/>
      <c r="AE82" s="115"/>
      <c r="AF82" s="115"/>
      <c r="AG82" s="115"/>
      <c r="AU82" s="2">
        <v>0</v>
      </c>
      <c r="AV82" s="2">
        <v>0</v>
      </c>
    </row>
    <row r="83" spans="2:49" ht="17.100000000000001" customHeight="1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V83" s="114"/>
      <c r="W83" s="114"/>
      <c r="X83" s="114"/>
      <c r="Y83" s="114"/>
      <c r="Z83" s="114"/>
      <c r="AA83" s="114"/>
      <c r="AB83" s="115">
        <v>0</v>
      </c>
      <c r="AC83" s="115"/>
      <c r="AD83" s="115"/>
      <c r="AE83" s="115"/>
      <c r="AF83" s="115"/>
      <c r="AG83" s="115"/>
      <c r="AU83" s="2">
        <v>0</v>
      </c>
      <c r="AV83" s="2">
        <v>330000</v>
      </c>
      <c r="AW83" s="1" t="s">
        <v>67</v>
      </c>
    </row>
    <row r="84" spans="2:49" ht="17.100000000000001" customHeight="1">
      <c r="AB84" s="115">
        <f>SUM(AB74:AG83)</f>
        <v>42000000</v>
      </c>
      <c r="AC84" s="115"/>
      <c r="AD84" s="115"/>
      <c r="AE84" s="115"/>
      <c r="AF84" s="115"/>
      <c r="AG84" s="115"/>
      <c r="AU84" s="2">
        <f>SUM(AU7:AU83)</f>
        <v>0</v>
      </c>
      <c r="AV84" s="2">
        <v>0</v>
      </c>
    </row>
    <row r="85" spans="2:49" ht="17.100000000000001" customHeight="1">
      <c r="AB85" s="114"/>
      <c r="AC85" s="114"/>
      <c r="AD85" s="114"/>
      <c r="AE85" s="114"/>
      <c r="AF85" s="114"/>
      <c r="AG85" s="114"/>
      <c r="AU85" s="25" t="s">
        <v>26</v>
      </c>
      <c r="AV85" s="2">
        <f>SUM(AV7:AV84)</f>
        <v>330000</v>
      </c>
    </row>
    <row r="86" spans="2:49" ht="17.100000000000001" customHeight="1">
      <c r="AB86" s="114"/>
      <c r="AC86" s="114"/>
      <c r="AD86" s="114"/>
      <c r="AE86" s="114"/>
      <c r="AF86" s="114"/>
      <c r="AG86" s="114"/>
      <c r="AU86" s="25" t="s">
        <v>49</v>
      </c>
      <c r="AV86" s="2">
        <f>AB84-AV85</f>
        <v>41670000</v>
      </c>
    </row>
    <row r="87" spans="2:49" ht="17.100000000000001" customHeight="1"/>
    <row r="88" spans="2:49" ht="17.100000000000001" customHeight="1"/>
    <row r="89" spans="2:49" ht="17.100000000000001" customHeight="1"/>
    <row r="90" spans="2:49" ht="17.100000000000001" customHeight="1"/>
    <row r="91" spans="2:49" ht="17.100000000000001" customHeight="1"/>
    <row r="92" spans="2:49" ht="17.100000000000001" customHeight="1"/>
    <row r="93" spans="2:49" ht="17.100000000000001" customHeight="1"/>
    <row r="94" spans="2:49" ht="17.100000000000001" customHeight="1"/>
    <row r="95" spans="2:49" ht="17.100000000000001" customHeight="1"/>
    <row r="96" spans="2:49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</sheetData>
  <mergeCells count="526">
    <mergeCell ref="B41:G41"/>
    <mergeCell ref="H41:N41"/>
    <mergeCell ref="O41:T41"/>
    <mergeCell ref="U41:AA41"/>
    <mergeCell ref="AB41:AG41"/>
    <mergeCell ref="AH41:AO41"/>
    <mergeCell ref="AP41:AS41"/>
    <mergeCell ref="AP39:AS39"/>
    <mergeCell ref="B40:G40"/>
    <mergeCell ref="H40:N40"/>
    <mergeCell ref="O40:T40"/>
    <mergeCell ref="U40:AA40"/>
    <mergeCell ref="AB40:AG40"/>
    <mergeCell ref="AH40:AO40"/>
    <mergeCell ref="AP40:AS40"/>
    <mergeCell ref="B39:G39"/>
    <mergeCell ref="H39:N39"/>
    <mergeCell ref="O39:T39"/>
    <mergeCell ref="U39:AA39"/>
    <mergeCell ref="AB39:AG39"/>
    <mergeCell ref="AH39:AO39"/>
    <mergeCell ref="AB86:AG86"/>
    <mergeCell ref="B30:G30"/>
    <mergeCell ref="H30:N30"/>
    <mergeCell ref="O30:T30"/>
    <mergeCell ref="U30:AA30"/>
    <mergeCell ref="AB30:AG30"/>
    <mergeCell ref="B32:G32"/>
    <mergeCell ref="H32:N32"/>
    <mergeCell ref="O32:T32"/>
    <mergeCell ref="U32:AA32"/>
    <mergeCell ref="B83:G83"/>
    <mergeCell ref="H83:N83"/>
    <mergeCell ref="V83:AA83"/>
    <mergeCell ref="AB83:AG83"/>
    <mergeCell ref="AB84:AG84"/>
    <mergeCell ref="AB85:AG85"/>
    <mergeCell ref="B81:G81"/>
    <mergeCell ref="H81:N81"/>
    <mergeCell ref="V81:AA81"/>
    <mergeCell ref="AB81:AG81"/>
    <mergeCell ref="B82:G82"/>
    <mergeCell ref="H82:N82"/>
    <mergeCell ref="V82:AA82"/>
    <mergeCell ref="AB82:AG82"/>
    <mergeCell ref="B79:G79"/>
    <mergeCell ref="H79:N79"/>
    <mergeCell ref="V79:AA79"/>
    <mergeCell ref="AB79:AG79"/>
    <mergeCell ref="B80:G80"/>
    <mergeCell ref="H80:N80"/>
    <mergeCell ref="V80:AA80"/>
    <mergeCell ref="AB80:AG80"/>
    <mergeCell ref="B77:G77"/>
    <mergeCell ref="H77:N77"/>
    <mergeCell ref="V77:AA77"/>
    <mergeCell ref="AB77:AG77"/>
    <mergeCell ref="B78:G78"/>
    <mergeCell ref="H78:N78"/>
    <mergeCell ref="V78:AA78"/>
    <mergeCell ref="AB78:AG78"/>
    <mergeCell ref="B75:G75"/>
    <mergeCell ref="H75:N75"/>
    <mergeCell ref="V75:AA75"/>
    <mergeCell ref="AB75:AG75"/>
    <mergeCell ref="B76:G76"/>
    <mergeCell ref="H76:N76"/>
    <mergeCell ref="V76:AA76"/>
    <mergeCell ref="AB76:AG76"/>
    <mergeCell ref="AP72:AS72"/>
    <mergeCell ref="B74:G74"/>
    <mergeCell ref="H74:N74"/>
    <mergeCell ref="V74:AA74"/>
    <mergeCell ref="AB74:AG74"/>
    <mergeCell ref="AH74:AO74"/>
    <mergeCell ref="B72:G72"/>
    <mergeCell ref="H72:N72"/>
    <mergeCell ref="O72:T72"/>
    <mergeCell ref="U72:AA72"/>
    <mergeCell ref="AB72:AG72"/>
    <mergeCell ref="AH72:AO72"/>
    <mergeCell ref="AP70:AS70"/>
    <mergeCell ref="B71:G71"/>
    <mergeCell ref="H71:N71"/>
    <mergeCell ref="O71:T71"/>
    <mergeCell ref="U71:AA71"/>
    <mergeCell ref="AB71:AG71"/>
    <mergeCell ref="AH71:AO71"/>
    <mergeCell ref="AP71:AS71"/>
    <mergeCell ref="B70:G70"/>
    <mergeCell ref="H70:N70"/>
    <mergeCell ref="O70:T70"/>
    <mergeCell ref="U70:AA70"/>
    <mergeCell ref="AB70:AG70"/>
    <mergeCell ref="AH70:AO70"/>
    <mergeCell ref="AP68:AS68"/>
    <mergeCell ref="B69:G69"/>
    <mergeCell ref="H69:N69"/>
    <mergeCell ref="O69:T69"/>
    <mergeCell ref="U69:AA69"/>
    <mergeCell ref="AB69:AG69"/>
    <mergeCell ref="AH69:AO69"/>
    <mergeCell ref="AP69:AS69"/>
    <mergeCell ref="B68:G68"/>
    <mergeCell ref="H68:N68"/>
    <mergeCell ref="O68:T68"/>
    <mergeCell ref="U68:AA68"/>
    <mergeCell ref="AB68:AG68"/>
    <mergeCell ref="AH68:AO68"/>
    <mergeCell ref="AP66:AS66"/>
    <mergeCell ref="B67:G67"/>
    <mergeCell ref="H67:N67"/>
    <mergeCell ref="O67:T67"/>
    <mergeCell ref="U67:AA67"/>
    <mergeCell ref="AB67:AG67"/>
    <mergeCell ref="AH67:AO67"/>
    <mergeCell ref="AP67:AS67"/>
    <mergeCell ref="B66:G66"/>
    <mergeCell ref="H66:N66"/>
    <mergeCell ref="O66:T66"/>
    <mergeCell ref="U66:AA66"/>
    <mergeCell ref="AB66:AG66"/>
    <mergeCell ref="AH66:AO66"/>
    <mergeCell ref="AP64:AS64"/>
    <mergeCell ref="B65:G65"/>
    <mergeCell ref="H65:N65"/>
    <mergeCell ref="O65:T65"/>
    <mergeCell ref="U65:AA65"/>
    <mergeCell ref="AB65:AG65"/>
    <mergeCell ref="AH65:AO65"/>
    <mergeCell ref="AP65:AS65"/>
    <mergeCell ref="B64:G64"/>
    <mergeCell ref="H64:N64"/>
    <mergeCell ref="O64:T64"/>
    <mergeCell ref="U64:AA64"/>
    <mergeCell ref="AB64:AG64"/>
    <mergeCell ref="AH64:AO64"/>
    <mergeCell ref="AP62:AS62"/>
    <mergeCell ref="B63:G63"/>
    <mergeCell ref="H63:N63"/>
    <mergeCell ref="O63:T63"/>
    <mergeCell ref="U63:AA63"/>
    <mergeCell ref="AB63:AG63"/>
    <mergeCell ref="AH63:AO63"/>
    <mergeCell ref="AP63:AS63"/>
    <mergeCell ref="B62:G62"/>
    <mergeCell ref="H62:N62"/>
    <mergeCell ref="O62:T62"/>
    <mergeCell ref="U62:AA62"/>
    <mergeCell ref="AB62:AG62"/>
    <mergeCell ref="AH62:AO62"/>
    <mergeCell ref="AP60:AS60"/>
    <mergeCell ref="B61:G61"/>
    <mergeCell ref="H61:N61"/>
    <mergeCell ref="O61:T61"/>
    <mergeCell ref="U61:AA61"/>
    <mergeCell ref="AB61:AG61"/>
    <mergeCell ref="AH61:AO61"/>
    <mergeCell ref="AP61:AS61"/>
    <mergeCell ref="B60:G60"/>
    <mergeCell ref="H60:N60"/>
    <mergeCell ref="O60:T60"/>
    <mergeCell ref="U60:AA60"/>
    <mergeCell ref="AB60:AG60"/>
    <mergeCell ref="AH60:AO60"/>
    <mergeCell ref="AP58:AS58"/>
    <mergeCell ref="B59:G59"/>
    <mergeCell ref="H59:N59"/>
    <mergeCell ref="O59:T59"/>
    <mergeCell ref="U59:AA59"/>
    <mergeCell ref="AB59:AG59"/>
    <mergeCell ref="AH59:AO59"/>
    <mergeCell ref="AP59:AS59"/>
    <mergeCell ref="B58:G58"/>
    <mergeCell ref="H58:N58"/>
    <mergeCell ref="O58:T58"/>
    <mergeCell ref="U58:AA58"/>
    <mergeCell ref="AB58:AG58"/>
    <mergeCell ref="AH58:AO58"/>
    <mergeCell ref="AP56:AS56"/>
    <mergeCell ref="B57:G57"/>
    <mergeCell ref="H57:N57"/>
    <mergeCell ref="O57:T57"/>
    <mergeCell ref="U57:AA57"/>
    <mergeCell ref="AB57:AG57"/>
    <mergeCell ref="AH57:AO57"/>
    <mergeCell ref="AP57:AS57"/>
    <mergeCell ref="B56:G56"/>
    <mergeCell ref="H56:N56"/>
    <mergeCell ref="O56:T56"/>
    <mergeCell ref="U56:AA56"/>
    <mergeCell ref="AB56:AG56"/>
    <mergeCell ref="AH56:AO56"/>
    <mergeCell ref="AP54:AS54"/>
    <mergeCell ref="B55:G55"/>
    <mergeCell ref="H55:N55"/>
    <mergeCell ref="O55:T55"/>
    <mergeCell ref="U55:AA55"/>
    <mergeCell ref="AB55:AG55"/>
    <mergeCell ref="AH55:AO55"/>
    <mergeCell ref="AP55:AS55"/>
    <mergeCell ref="B54:G54"/>
    <mergeCell ref="H54:N54"/>
    <mergeCell ref="O54:T54"/>
    <mergeCell ref="U54:AA54"/>
    <mergeCell ref="AB54:AG54"/>
    <mergeCell ref="AH54:AO54"/>
    <mergeCell ref="AP52:AS52"/>
    <mergeCell ref="B53:G53"/>
    <mergeCell ref="H53:N53"/>
    <mergeCell ref="O53:T53"/>
    <mergeCell ref="U53:AA53"/>
    <mergeCell ref="AB53:AG53"/>
    <mergeCell ref="AH53:AO53"/>
    <mergeCell ref="AP53:AS53"/>
    <mergeCell ref="B52:G52"/>
    <mergeCell ref="H52:N52"/>
    <mergeCell ref="O52:T52"/>
    <mergeCell ref="U52:AA52"/>
    <mergeCell ref="AB52:AG52"/>
    <mergeCell ref="AH52:AO52"/>
    <mergeCell ref="AP50:AS50"/>
    <mergeCell ref="B51:G51"/>
    <mergeCell ref="H51:N51"/>
    <mergeCell ref="O51:T51"/>
    <mergeCell ref="U51:AA51"/>
    <mergeCell ref="AB51:AG51"/>
    <mergeCell ref="AH51:AO51"/>
    <mergeCell ref="AP51:AS51"/>
    <mergeCell ref="B50:G50"/>
    <mergeCell ref="H50:N50"/>
    <mergeCell ref="O50:T50"/>
    <mergeCell ref="U50:AA50"/>
    <mergeCell ref="AB50:AG50"/>
    <mergeCell ref="AH50:AO50"/>
    <mergeCell ref="AP48:AS48"/>
    <mergeCell ref="B49:G49"/>
    <mergeCell ref="H49:N49"/>
    <mergeCell ref="O49:T49"/>
    <mergeCell ref="U49:AA49"/>
    <mergeCell ref="AB49:AG49"/>
    <mergeCell ref="AH49:AO49"/>
    <mergeCell ref="AP49:AS49"/>
    <mergeCell ref="B48:G48"/>
    <mergeCell ref="H48:N48"/>
    <mergeCell ref="O48:T48"/>
    <mergeCell ref="U48:AA48"/>
    <mergeCell ref="AB48:AG48"/>
    <mergeCell ref="AH48:AO48"/>
    <mergeCell ref="AP46:AS46"/>
    <mergeCell ref="B47:G47"/>
    <mergeCell ref="H47:N47"/>
    <mergeCell ref="O47:T47"/>
    <mergeCell ref="U47:AA47"/>
    <mergeCell ref="AB47:AG47"/>
    <mergeCell ref="AH47:AO47"/>
    <mergeCell ref="AP47:AS47"/>
    <mergeCell ref="B46:G46"/>
    <mergeCell ref="H46:N46"/>
    <mergeCell ref="O46:T46"/>
    <mergeCell ref="U46:AA46"/>
    <mergeCell ref="AB46:AG46"/>
    <mergeCell ref="AH46:AO46"/>
    <mergeCell ref="AP44:AS44"/>
    <mergeCell ref="B45:G45"/>
    <mergeCell ref="H45:N45"/>
    <mergeCell ref="O45:T45"/>
    <mergeCell ref="U45:AA45"/>
    <mergeCell ref="AB45:AG45"/>
    <mergeCell ref="AH45:AO45"/>
    <mergeCell ref="AP45:AS45"/>
    <mergeCell ref="B44:G44"/>
    <mergeCell ref="H44:N44"/>
    <mergeCell ref="O44:T44"/>
    <mergeCell ref="U44:AA44"/>
    <mergeCell ref="AB44:AG44"/>
    <mergeCell ref="AH44:AO44"/>
    <mergeCell ref="AP42:AS42"/>
    <mergeCell ref="B43:G43"/>
    <mergeCell ref="H43:N43"/>
    <mergeCell ref="O43:T43"/>
    <mergeCell ref="U43:AA43"/>
    <mergeCell ref="AB43:AG43"/>
    <mergeCell ref="AH43:AO43"/>
    <mergeCell ref="AP43:AS43"/>
    <mergeCell ref="B42:G42"/>
    <mergeCell ref="H42:N42"/>
    <mergeCell ref="O42:T42"/>
    <mergeCell ref="U42:AA42"/>
    <mergeCell ref="AB42:AG42"/>
    <mergeCell ref="AH42:AO42"/>
    <mergeCell ref="AP37:AS37"/>
    <mergeCell ref="B38:G38"/>
    <mergeCell ref="H38:N38"/>
    <mergeCell ref="O38:T38"/>
    <mergeCell ref="U38:AA38"/>
    <mergeCell ref="AB38:AG38"/>
    <mergeCell ref="AH38:AO38"/>
    <mergeCell ref="AP38:AS38"/>
    <mergeCell ref="B37:G37"/>
    <mergeCell ref="H37:N37"/>
    <mergeCell ref="O37:T37"/>
    <mergeCell ref="U37:AA37"/>
    <mergeCell ref="AB37:AG37"/>
    <mergeCell ref="AH37:AO37"/>
    <mergeCell ref="AP35:AS35"/>
    <mergeCell ref="B36:G36"/>
    <mergeCell ref="H36:N36"/>
    <mergeCell ref="O36:T36"/>
    <mergeCell ref="U36:AA36"/>
    <mergeCell ref="AB36:AG36"/>
    <mergeCell ref="AH36:AO36"/>
    <mergeCell ref="AP36:AS36"/>
    <mergeCell ref="B35:G35"/>
    <mergeCell ref="H35:N35"/>
    <mergeCell ref="O35:T35"/>
    <mergeCell ref="U35:AA35"/>
    <mergeCell ref="AB35:AG35"/>
    <mergeCell ref="AH35:AO35"/>
    <mergeCell ref="B34:G34"/>
    <mergeCell ref="H34:N34"/>
    <mergeCell ref="O34:T34"/>
    <mergeCell ref="U34:AA34"/>
    <mergeCell ref="AB34:AG34"/>
    <mergeCell ref="AH34:AO34"/>
    <mergeCell ref="AP34:AS34"/>
    <mergeCell ref="AH30:AO30"/>
    <mergeCell ref="AP30:AS30"/>
    <mergeCell ref="AP33:AS33"/>
    <mergeCell ref="B33:G33"/>
    <mergeCell ref="H33:N33"/>
    <mergeCell ref="O33:T33"/>
    <mergeCell ref="U33:AA33"/>
    <mergeCell ref="AB33:AG33"/>
    <mergeCell ref="AH33:AO33"/>
    <mergeCell ref="AB32:AG32"/>
    <mergeCell ref="AH32:AO32"/>
    <mergeCell ref="AP32:AS32"/>
    <mergeCell ref="B31:G31"/>
    <mergeCell ref="H31:N31"/>
    <mergeCell ref="O31:T31"/>
    <mergeCell ref="U31:AA31"/>
    <mergeCell ref="AB31:AG31"/>
    <mergeCell ref="AH31:AO31"/>
    <mergeCell ref="AP31:AS31"/>
    <mergeCell ref="B26:G26"/>
    <mergeCell ref="H26:N26"/>
    <mergeCell ref="O26:T26"/>
    <mergeCell ref="U26:AA26"/>
    <mergeCell ref="AB26:AG26"/>
    <mergeCell ref="AH26:AO26"/>
    <mergeCell ref="AP28:AS28"/>
    <mergeCell ref="B28:G28"/>
    <mergeCell ref="H28:N28"/>
    <mergeCell ref="O28:T28"/>
    <mergeCell ref="U28:AA28"/>
    <mergeCell ref="AB28:AG28"/>
    <mergeCell ref="AH28:AO28"/>
    <mergeCell ref="AP29:AS29"/>
    <mergeCell ref="U25:AA25"/>
    <mergeCell ref="AB25:AG25"/>
    <mergeCell ref="AH25:AO25"/>
    <mergeCell ref="AP25:AS25"/>
    <mergeCell ref="B29:G29"/>
    <mergeCell ref="H29:N29"/>
    <mergeCell ref="O29:T29"/>
    <mergeCell ref="U29:AA29"/>
    <mergeCell ref="AB29:AG29"/>
    <mergeCell ref="AH29:AO29"/>
    <mergeCell ref="AP26:AS26"/>
    <mergeCell ref="AP23:AS23"/>
    <mergeCell ref="B27:G27"/>
    <mergeCell ref="H27:N27"/>
    <mergeCell ref="O27:T27"/>
    <mergeCell ref="U27:AA27"/>
    <mergeCell ref="AB27:AG27"/>
    <mergeCell ref="AH27:AO27"/>
    <mergeCell ref="AP27:AS27"/>
    <mergeCell ref="B23:G23"/>
    <mergeCell ref="H23:N23"/>
    <mergeCell ref="O23:T23"/>
    <mergeCell ref="U23:AA23"/>
    <mergeCell ref="AB23:AG23"/>
    <mergeCell ref="AH23:AO23"/>
    <mergeCell ref="B24:G24"/>
    <mergeCell ref="H24:N24"/>
    <mergeCell ref="O24:T24"/>
    <mergeCell ref="U24:AA24"/>
    <mergeCell ref="AB24:AG24"/>
    <mergeCell ref="AH24:AO24"/>
    <mergeCell ref="AP24:AS24"/>
    <mergeCell ref="B25:G25"/>
    <mergeCell ref="H25:N25"/>
    <mergeCell ref="O25:T25"/>
    <mergeCell ref="AP21:AS21"/>
    <mergeCell ref="B22:G22"/>
    <mergeCell ref="H22:N22"/>
    <mergeCell ref="O22:T22"/>
    <mergeCell ref="U22:AA22"/>
    <mergeCell ref="AB22:AG22"/>
    <mergeCell ref="AH22:AO22"/>
    <mergeCell ref="AP22:AS22"/>
    <mergeCell ref="B21:G21"/>
    <mergeCell ref="H21:N21"/>
    <mergeCell ref="O21:T21"/>
    <mergeCell ref="U21:AA21"/>
    <mergeCell ref="AB21:AG21"/>
    <mergeCell ref="AH21:AO21"/>
    <mergeCell ref="AP19:AS19"/>
    <mergeCell ref="B20:G20"/>
    <mergeCell ref="H20:N20"/>
    <mergeCell ref="O20:T20"/>
    <mergeCell ref="U20:AA20"/>
    <mergeCell ref="AB20:AG20"/>
    <mergeCell ref="AH20:AO20"/>
    <mergeCell ref="AP20:AS20"/>
    <mergeCell ref="B19:G19"/>
    <mergeCell ref="H19:N19"/>
    <mergeCell ref="O19:T19"/>
    <mergeCell ref="U19:AA19"/>
    <mergeCell ref="AB19:AG19"/>
    <mergeCell ref="AH19:AO19"/>
    <mergeCell ref="AP17:AS17"/>
    <mergeCell ref="B18:G18"/>
    <mergeCell ref="H18:N18"/>
    <mergeCell ref="O18:T18"/>
    <mergeCell ref="U18:AA18"/>
    <mergeCell ref="AB18:AG18"/>
    <mergeCell ref="AH18:AO18"/>
    <mergeCell ref="AP18:AS18"/>
    <mergeCell ref="B17:G17"/>
    <mergeCell ref="H17:N17"/>
    <mergeCell ref="O17:T17"/>
    <mergeCell ref="U17:AA17"/>
    <mergeCell ref="AB17:AG17"/>
    <mergeCell ref="AH17:AO17"/>
    <mergeCell ref="AP15:AS15"/>
    <mergeCell ref="B16:G16"/>
    <mergeCell ref="H16:N16"/>
    <mergeCell ref="O16:T16"/>
    <mergeCell ref="U16:AA16"/>
    <mergeCell ref="AB16:AG16"/>
    <mergeCell ref="AH16:AO16"/>
    <mergeCell ref="AP16:AS16"/>
    <mergeCell ref="B15:G15"/>
    <mergeCell ref="H15:N15"/>
    <mergeCell ref="O15:T15"/>
    <mergeCell ref="U15:AA15"/>
    <mergeCell ref="AB15:AG15"/>
    <mergeCell ref="AH15:AO15"/>
    <mergeCell ref="AP13:AS13"/>
    <mergeCell ref="B14:G14"/>
    <mergeCell ref="H14:N14"/>
    <mergeCell ref="O14:T14"/>
    <mergeCell ref="U14:AA14"/>
    <mergeCell ref="AB14:AG14"/>
    <mergeCell ref="AH14:AO14"/>
    <mergeCell ref="AP14:AS14"/>
    <mergeCell ref="B13:G13"/>
    <mergeCell ref="H13:N13"/>
    <mergeCell ref="O13:T13"/>
    <mergeCell ref="U13:AA13"/>
    <mergeCell ref="AB13:AG13"/>
    <mergeCell ref="AH13:AO13"/>
    <mergeCell ref="AP11:AS11"/>
    <mergeCell ref="B12:G12"/>
    <mergeCell ref="H12:N12"/>
    <mergeCell ref="O12:T12"/>
    <mergeCell ref="U12:AA12"/>
    <mergeCell ref="AB12:AG12"/>
    <mergeCell ref="AH12:AO12"/>
    <mergeCell ref="AP12:AS12"/>
    <mergeCell ref="B11:G11"/>
    <mergeCell ref="H11:N11"/>
    <mergeCell ref="O11:T11"/>
    <mergeCell ref="U11:AA11"/>
    <mergeCell ref="AB11:AG11"/>
    <mergeCell ref="AH11:AO11"/>
    <mergeCell ref="AP9:AS9"/>
    <mergeCell ref="B10:G10"/>
    <mergeCell ref="H10:N10"/>
    <mergeCell ref="O10:T10"/>
    <mergeCell ref="U10:AA10"/>
    <mergeCell ref="AB10:AG10"/>
    <mergeCell ref="AH10:AO10"/>
    <mergeCell ref="AP10:AS10"/>
    <mergeCell ref="B9:G9"/>
    <mergeCell ref="H9:N9"/>
    <mergeCell ref="O9:T9"/>
    <mergeCell ref="U9:AA9"/>
    <mergeCell ref="AB9:AG9"/>
    <mergeCell ref="AH9:AO9"/>
    <mergeCell ref="AP7:AS7"/>
    <mergeCell ref="B8:G8"/>
    <mergeCell ref="H8:N8"/>
    <mergeCell ref="O8:T8"/>
    <mergeCell ref="U8:AA8"/>
    <mergeCell ref="AB8:AG8"/>
    <mergeCell ref="AH8:AO8"/>
    <mergeCell ref="AP8:AS8"/>
    <mergeCell ref="B7:G7"/>
    <mergeCell ref="H7:N7"/>
    <mergeCell ref="O7:T7"/>
    <mergeCell ref="U7:AA7"/>
    <mergeCell ref="AB7:AG7"/>
    <mergeCell ref="AH7:AO7"/>
    <mergeCell ref="E1:AF2"/>
    <mergeCell ref="AH1:AI3"/>
    <mergeCell ref="AJ1:AN1"/>
    <mergeCell ref="AO1:AS1"/>
    <mergeCell ref="AJ2:AN3"/>
    <mergeCell ref="AO2:AS3"/>
    <mergeCell ref="AP5:AS5"/>
    <mergeCell ref="B6:G6"/>
    <mergeCell ref="H6:N6"/>
    <mergeCell ref="O6:T6"/>
    <mergeCell ref="U6:AA6"/>
    <mergeCell ref="AB6:AG6"/>
    <mergeCell ref="AH6:AO6"/>
    <mergeCell ref="AP6:AS6"/>
    <mergeCell ref="B5:G5"/>
    <mergeCell ref="H5:N5"/>
    <mergeCell ref="O5:T5"/>
    <mergeCell ref="U5:AA5"/>
    <mergeCell ref="AB5:AG5"/>
    <mergeCell ref="AH5:AO5"/>
  </mergeCells>
  <phoneticPr fontId="3" type="noConversion"/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>
    <oddFooter>&amp;C&amp;"휴먼옛체,보통"&amp;10&amp;G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zoomScaleNormal="100" zoomScaleSheetLayoutView="100" workbookViewId="0">
      <selection activeCell="B9" sqref="B9"/>
    </sheetView>
  </sheetViews>
  <sheetFormatPr defaultRowHeight="16.5"/>
  <cols>
    <col min="1" max="1" width="8.625" style="48" customWidth="1"/>
    <col min="2" max="4" width="12.125" style="28" customWidth="1"/>
    <col min="5" max="5" width="11.625" style="29" customWidth="1"/>
    <col min="6" max="6" width="12.125" style="29" customWidth="1"/>
    <col min="7" max="7" width="11.625" style="29" customWidth="1"/>
    <col min="8" max="8" width="12.125" style="28" customWidth="1"/>
    <col min="9" max="9" width="18.875" style="28" customWidth="1"/>
    <col min="10" max="10" width="12.125" style="28" customWidth="1"/>
    <col min="11" max="11" width="11.625" style="28" customWidth="1"/>
    <col min="12" max="16384" width="9" style="28"/>
  </cols>
  <sheetData>
    <row r="1" spans="1:11" ht="21.95" customHeight="1">
      <c r="C1" s="54" t="s">
        <v>92</v>
      </c>
      <c r="D1" s="54"/>
      <c r="E1" s="54"/>
      <c r="F1" s="54"/>
      <c r="G1" s="54"/>
      <c r="H1" s="54"/>
      <c r="I1" s="54"/>
      <c r="J1" s="54"/>
    </row>
    <row r="2" spans="1:11" ht="21.95" customHeight="1">
      <c r="C2" s="54"/>
      <c r="D2" s="54"/>
      <c r="E2" s="54"/>
      <c r="F2" s="54"/>
      <c r="G2" s="54"/>
      <c r="H2" s="54"/>
      <c r="I2" s="54"/>
      <c r="J2" s="54"/>
    </row>
    <row r="3" spans="1:11" ht="21.95" customHeight="1">
      <c r="J3" s="55" t="s">
        <v>199</v>
      </c>
      <c r="K3" s="55"/>
    </row>
    <row r="4" spans="1:11" ht="21.95" customHeight="1">
      <c r="A4" s="49" t="s">
        <v>99</v>
      </c>
      <c r="B4" s="30" t="s">
        <v>68</v>
      </c>
      <c r="C4" s="30" t="s">
        <v>69</v>
      </c>
      <c r="D4" s="30" t="s">
        <v>70</v>
      </c>
      <c r="E4" s="31" t="s">
        <v>71</v>
      </c>
      <c r="F4" s="31" t="s">
        <v>72</v>
      </c>
      <c r="G4" s="31" t="s">
        <v>73</v>
      </c>
      <c r="H4" s="30" t="s">
        <v>74</v>
      </c>
      <c r="I4" s="30" t="s">
        <v>75</v>
      </c>
      <c r="J4" s="30" t="s">
        <v>76</v>
      </c>
      <c r="K4" s="32" t="s">
        <v>77</v>
      </c>
    </row>
    <row r="5" spans="1:11" ht="21.95" customHeight="1">
      <c r="A5" s="50">
        <v>43069</v>
      </c>
      <c r="B5" s="33" t="s">
        <v>230</v>
      </c>
      <c r="C5" s="34" t="s">
        <v>231</v>
      </c>
      <c r="D5" s="34"/>
      <c r="E5" s="35">
        <v>14300400</v>
      </c>
      <c r="F5" s="35"/>
      <c r="G5" s="35">
        <f>SUM(E5:F5)</f>
        <v>14300400</v>
      </c>
      <c r="H5" s="34" t="s">
        <v>224</v>
      </c>
      <c r="I5" s="36" t="s">
        <v>232</v>
      </c>
      <c r="J5" s="34"/>
      <c r="K5" s="34"/>
    </row>
    <row r="6" spans="1:11" ht="21.95" customHeight="1">
      <c r="A6" s="51">
        <v>43069</v>
      </c>
      <c r="B6" s="34" t="s">
        <v>233</v>
      </c>
      <c r="C6" s="34" t="s">
        <v>234</v>
      </c>
      <c r="D6" s="34"/>
      <c r="E6" s="35">
        <v>14802650</v>
      </c>
      <c r="F6" s="35"/>
      <c r="G6" s="35">
        <f>SUM(E6:F6)</f>
        <v>14802650</v>
      </c>
      <c r="H6" s="34" t="s">
        <v>235</v>
      </c>
      <c r="I6" s="37" t="s">
        <v>236</v>
      </c>
      <c r="J6" s="34"/>
      <c r="K6" s="34"/>
    </row>
    <row r="7" spans="1:11" ht="21.95" customHeight="1">
      <c r="A7" s="51">
        <v>43069</v>
      </c>
      <c r="B7" s="34" t="s">
        <v>237</v>
      </c>
      <c r="C7" s="34" t="s">
        <v>201</v>
      </c>
      <c r="D7" s="34" t="s">
        <v>202</v>
      </c>
      <c r="E7" s="35">
        <v>23768000</v>
      </c>
      <c r="F7" s="35"/>
      <c r="G7" s="35">
        <f t="shared" ref="G7:G22" si="0">SUM(E7:F7)</f>
        <v>23768000</v>
      </c>
      <c r="H7" s="34" t="s">
        <v>200</v>
      </c>
      <c r="I7" s="34" t="s">
        <v>203</v>
      </c>
      <c r="J7" s="34" t="s">
        <v>204</v>
      </c>
      <c r="K7" s="34"/>
    </row>
    <row r="8" spans="1:11" ht="21.95" customHeight="1">
      <c r="A8" s="51">
        <v>43069</v>
      </c>
      <c r="B8" s="34" t="s">
        <v>237</v>
      </c>
      <c r="C8" s="34" t="s">
        <v>238</v>
      </c>
      <c r="D8" s="34" t="s">
        <v>239</v>
      </c>
      <c r="E8" s="35">
        <v>200000</v>
      </c>
      <c r="F8" s="35">
        <v>20000</v>
      </c>
      <c r="G8" s="35">
        <f>SUM(E8:F8)</f>
        <v>220000</v>
      </c>
      <c r="H8" s="34" t="s">
        <v>240</v>
      </c>
      <c r="I8" s="37" t="s">
        <v>241</v>
      </c>
      <c r="J8" s="34" t="s">
        <v>242</v>
      </c>
      <c r="K8" s="34"/>
    </row>
    <row r="9" spans="1:11" ht="21.95" customHeight="1">
      <c r="A9" s="51">
        <v>43069</v>
      </c>
      <c r="B9" s="34"/>
      <c r="C9" s="34" t="s">
        <v>20</v>
      </c>
      <c r="D9" s="34" t="s">
        <v>173</v>
      </c>
      <c r="E9" s="35">
        <v>19441818</v>
      </c>
      <c r="F9" s="35">
        <v>1944182</v>
      </c>
      <c r="G9" s="35">
        <f t="shared" si="0"/>
        <v>21386000</v>
      </c>
      <c r="H9" s="34" t="s">
        <v>196</v>
      </c>
      <c r="I9" s="37" t="s">
        <v>205</v>
      </c>
      <c r="J9" s="34" t="s">
        <v>20</v>
      </c>
      <c r="K9" s="34"/>
    </row>
    <row r="10" spans="1:11" ht="21.95" customHeight="1">
      <c r="A10" s="51">
        <v>43039</v>
      </c>
      <c r="B10" s="34"/>
      <c r="C10" s="34" t="s">
        <v>16</v>
      </c>
      <c r="D10" s="34" t="s">
        <v>173</v>
      </c>
      <c r="E10" s="35">
        <v>1939100</v>
      </c>
      <c r="F10" s="35">
        <v>193910</v>
      </c>
      <c r="G10" s="35">
        <f t="shared" si="0"/>
        <v>2133010</v>
      </c>
      <c r="H10" s="34"/>
      <c r="I10" s="37"/>
      <c r="J10" s="34"/>
      <c r="K10" s="34"/>
    </row>
    <row r="11" spans="1:11" ht="21.95" customHeight="1">
      <c r="A11" s="51">
        <v>43039</v>
      </c>
      <c r="B11" s="34" t="s">
        <v>217</v>
      </c>
      <c r="C11" s="34" t="s">
        <v>218</v>
      </c>
      <c r="D11" s="34" t="s">
        <v>219</v>
      </c>
      <c r="E11" s="35">
        <v>520000</v>
      </c>
      <c r="F11" s="35"/>
      <c r="G11" s="35">
        <v>520000</v>
      </c>
      <c r="H11" s="34" t="s">
        <v>220</v>
      </c>
      <c r="I11" s="37" t="s">
        <v>221</v>
      </c>
      <c r="J11" s="34" t="s">
        <v>222</v>
      </c>
      <c r="K11" s="34" t="s">
        <v>223</v>
      </c>
    </row>
    <row r="12" spans="1:11" ht="21.95" customHeight="1">
      <c r="A12" s="51">
        <v>43039</v>
      </c>
      <c r="B12" s="34" t="s">
        <v>225</v>
      </c>
      <c r="C12" s="34" t="s">
        <v>226</v>
      </c>
      <c r="D12" s="34" t="s">
        <v>227</v>
      </c>
      <c r="E12" s="35">
        <v>1297190</v>
      </c>
      <c r="F12" s="35"/>
      <c r="G12" s="35">
        <f t="shared" ref="G12:G15" si="1">SUM(E12:F12)</f>
        <v>1297190</v>
      </c>
      <c r="H12" s="34" t="s">
        <v>228</v>
      </c>
      <c r="I12" s="34">
        <v>10002356013</v>
      </c>
      <c r="J12" s="34" t="s">
        <v>226</v>
      </c>
      <c r="K12" s="34"/>
    </row>
    <row r="13" spans="1:11" ht="21.95" customHeight="1">
      <c r="A13" s="51">
        <v>43039</v>
      </c>
      <c r="B13" s="34"/>
      <c r="C13" s="34" t="s">
        <v>229</v>
      </c>
      <c r="D13" s="34" t="s">
        <v>227</v>
      </c>
      <c r="E13" s="35">
        <v>686500</v>
      </c>
      <c r="F13" s="35"/>
      <c r="G13" s="35">
        <f t="shared" si="1"/>
        <v>686500</v>
      </c>
      <c r="H13" s="34"/>
      <c r="I13" s="37"/>
      <c r="J13" s="34"/>
      <c r="K13" s="34"/>
    </row>
    <row r="14" spans="1:11" ht="21.95" customHeight="1">
      <c r="A14" s="51">
        <v>43039</v>
      </c>
      <c r="B14" s="34" t="s">
        <v>198</v>
      </c>
      <c r="C14" s="34" t="s">
        <v>206</v>
      </c>
      <c r="D14" s="34" t="s">
        <v>197</v>
      </c>
      <c r="E14" s="35">
        <v>1700000</v>
      </c>
      <c r="F14" s="35">
        <f t="shared" ref="F7:F14" si="2">E14*0.1</f>
        <v>170000</v>
      </c>
      <c r="G14" s="35">
        <f t="shared" si="1"/>
        <v>1870000</v>
      </c>
      <c r="H14" s="34" t="s">
        <v>207</v>
      </c>
      <c r="I14" s="37" t="s">
        <v>208</v>
      </c>
      <c r="J14" s="34" t="s">
        <v>209</v>
      </c>
      <c r="K14" s="34" t="s">
        <v>215</v>
      </c>
    </row>
    <row r="15" spans="1:11" ht="21.95" customHeight="1">
      <c r="A15" s="51">
        <v>43039</v>
      </c>
      <c r="B15" s="34" t="s">
        <v>198</v>
      </c>
      <c r="C15" s="34" t="s">
        <v>210</v>
      </c>
      <c r="D15" s="34" t="s">
        <v>195</v>
      </c>
      <c r="E15" s="35">
        <v>800000</v>
      </c>
      <c r="F15" s="35">
        <f>E15*0.1</f>
        <v>80000</v>
      </c>
      <c r="G15" s="35">
        <f t="shared" si="1"/>
        <v>880000</v>
      </c>
      <c r="H15" s="34" t="s">
        <v>102</v>
      </c>
      <c r="I15" s="36" t="s">
        <v>211</v>
      </c>
      <c r="J15" s="34" t="s">
        <v>212</v>
      </c>
      <c r="K15" s="34"/>
    </row>
    <row r="16" spans="1:11" ht="21.95" customHeight="1">
      <c r="A16" s="51">
        <v>43039</v>
      </c>
      <c r="B16" s="34" t="s">
        <v>213</v>
      </c>
      <c r="C16" s="34"/>
      <c r="D16" s="34" t="s">
        <v>214</v>
      </c>
      <c r="E16" s="35"/>
      <c r="F16" s="35">
        <f>E16*0.1</f>
        <v>0</v>
      </c>
      <c r="G16" s="35">
        <v>12700000</v>
      </c>
      <c r="H16" s="34"/>
      <c r="I16" s="37"/>
      <c r="J16" s="34"/>
      <c r="K16" s="34"/>
    </row>
    <row r="17" spans="1:11" ht="21.95" customHeight="1">
      <c r="A17" s="51">
        <v>43039</v>
      </c>
      <c r="B17" s="34"/>
      <c r="C17" s="34" t="s">
        <v>216</v>
      </c>
      <c r="D17" s="34"/>
      <c r="E17" s="35">
        <v>13724000</v>
      </c>
      <c r="F17" s="35"/>
      <c r="G17" s="35">
        <v>13724000</v>
      </c>
      <c r="H17" s="34"/>
      <c r="I17" s="36"/>
      <c r="J17" s="34"/>
      <c r="K17" s="34"/>
    </row>
    <row r="18" spans="1:11" ht="21.95" customHeight="1">
      <c r="A18" s="51">
        <v>43039</v>
      </c>
      <c r="B18" s="34"/>
      <c r="C18" s="34"/>
      <c r="D18" s="34"/>
      <c r="E18" s="35"/>
      <c r="F18" s="35"/>
      <c r="G18" s="35">
        <f t="shared" ref="G18" si="3">SUM(E18:F18)</f>
        <v>0</v>
      </c>
      <c r="H18" s="34"/>
      <c r="I18" s="34"/>
      <c r="J18" s="34"/>
      <c r="K18" s="34"/>
    </row>
    <row r="19" spans="1:11" ht="21.95" customHeight="1">
      <c r="A19" s="51">
        <v>43039</v>
      </c>
      <c r="B19" s="34"/>
      <c r="C19" s="34"/>
      <c r="D19" s="34"/>
      <c r="E19" s="35"/>
      <c r="F19" s="35"/>
      <c r="G19" s="35"/>
      <c r="H19" s="34"/>
      <c r="I19" s="34"/>
      <c r="J19" s="34"/>
      <c r="K19" s="34"/>
    </row>
    <row r="20" spans="1:11" ht="21.95" customHeight="1">
      <c r="A20" s="51"/>
      <c r="B20" s="34"/>
      <c r="C20" s="34"/>
      <c r="D20" s="34"/>
      <c r="E20" s="35"/>
      <c r="F20" s="35"/>
      <c r="G20" s="35">
        <f t="shared" si="0"/>
        <v>0</v>
      </c>
      <c r="H20" s="34"/>
      <c r="I20" s="34"/>
      <c r="J20" s="34"/>
      <c r="K20" s="34"/>
    </row>
    <row r="21" spans="1:11" ht="21.95" customHeight="1">
      <c r="A21" s="51"/>
      <c r="B21" s="34"/>
      <c r="C21" s="34"/>
      <c r="D21" s="34"/>
      <c r="E21" s="35"/>
      <c r="F21" s="35">
        <f t="shared" ref="F21:F22" si="4">E21*0.1</f>
        <v>0</v>
      </c>
      <c r="G21" s="35">
        <f t="shared" si="0"/>
        <v>0</v>
      </c>
      <c r="H21" s="34"/>
      <c r="I21" s="34"/>
      <c r="J21" s="34"/>
      <c r="K21" s="34"/>
    </row>
    <row r="22" spans="1:11" ht="21.95" customHeight="1">
      <c r="A22" s="51"/>
      <c r="B22" s="34"/>
      <c r="C22" s="34"/>
      <c r="D22" s="34"/>
      <c r="E22" s="35"/>
      <c r="F22" s="35">
        <f t="shared" si="4"/>
        <v>0</v>
      </c>
      <c r="G22" s="35">
        <f t="shared" si="0"/>
        <v>0</v>
      </c>
      <c r="H22" s="34"/>
      <c r="I22" s="34"/>
      <c r="J22" s="34"/>
      <c r="K22" s="34"/>
    </row>
    <row r="23" spans="1:11" ht="21.95" customHeight="1">
      <c r="A23" s="52"/>
      <c r="B23" s="38"/>
      <c r="C23" s="38"/>
      <c r="D23" s="38"/>
      <c r="E23" s="39"/>
      <c r="F23" s="39"/>
      <c r="G23" s="39"/>
      <c r="H23" s="40"/>
      <c r="I23" s="40"/>
      <c r="J23" s="40"/>
      <c r="K23" s="40"/>
    </row>
    <row r="24" spans="1:11" ht="21.95" customHeight="1">
      <c r="A24" s="53" t="s">
        <v>79</v>
      </c>
      <c r="B24" s="41" t="s">
        <v>79</v>
      </c>
      <c r="C24" s="41"/>
      <c r="D24" s="41"/>
      <c r="E24" s="42"/>
      <c r="F24" s="43"/>
      <c r="G24" s="44">
        <v>112520700</v>
      </c>
      <c r="H24" s="45"/>
      <c r="I24" s="46"/>
      <c r="J24" s="46"/>
      <c r="K24" s="46"/>
    </row>
    <row r="25" spans="1:11" ht="21.95" customHeight="1"/>
    <row r="26" spans="1:11" ht="21.95" customHeight="1"/>
    <row r="27" spans="1:11" ht="21.95" customHeight="1"/>
    <row r="28" spans="1:11" ht="21.95" customHeight="1"/>
    <row r="29" spans="1:11" ht="21.95" customHeight="1"/>
    <row r="30" spans="1:11" ht="21.95" customHeight="1"/>
    <row r="31" spans="1:11" ht="21.95" customHeight="1"/>
    <row r="32" spans="1:11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2">
    <mergeCell ref="C1:J2"/>
    <mergeCell ref="J3:K3"/>
  </mergeCells>
  <phoneticPr fontId="3" type="noConversion"/>
  <pageMargins left="0.47244094488188981" right="0.39370078740157483" top="0.74803149606299213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8-31</vt:lpstr>
      <vt:lpstr>8월</vt:lpstr>
      <vt:lpstr>9-12</vt:lpstr>
      <vt:lpstr>'8-31'!Print_Area</vt:lpstr>
      <vt:lpstr>'8월'!Print_Area</vt:lpstr>
      <vt:lpstr>'9-12'!Print_Area</vt:lpstr>
      <vt:lpstr>'8-31'!Print_Titles</vt:lpstr>
      <vt:lpstr>'8월'!Print_Titles</vt:lpstr>
      <vt:lpstr>'9-12'!Print_Titles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2017-10-26T05:19:33Z</cp:lastPrinted>
  <dcterms:created xsi:type="dcterms:W3CDTF">2015-01-28T07:11:27Z</dcterms:created>
  <dcterms:modified xsi:type="dcterms:W3CDTF">2017-11-30T07:40:36Z</dcterms:modified>
</cp:coreProperties>
</file>