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ocuments\"/>
    </mc:Choice>
  </mc:AlternateContent>
  <xr:revisionPtr revIDLastSave="0" documentId="13_ncr:1_{BCB53282-79E3-4C08-BADC-07F2D0F4C710}" xr6:coauthVersionLast="45" xr6:coauthVersionMax="45" xr10:uidLastSave="{00000000-0000-0000-0000-000000000000}"/>
  <bookViews>
    <workbookView xWindow="4980" yWindow="4980" windowWidth="28800" windowHeight="15570" xr2:uid="{00000000-000D-0000-FFFF-FFFF00000000}"/>
  </bookViews>
  <sheets>
    <sheet name="배송현황관리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8" i="1" l="1"/>
  <c r="V37" i="1"/>
  <c r="V36" i="1"/>
  <c r="V44" i="1" l="1"/>
  <c r="W36" i="1"/>
  <c r="V43" i="1"/>
  <c r="V42" i="1"/>
  <c r="V40" i="1"/>
  <c r="V39" i="1"/>
  <c r="V35" i="1"/>
  <c r="V33" i="1"/>
</calcChain>
</file>

<file path=xl/sharedStrings.xml><?xml version="1.0" encoding="utf-8"?>
<sst xmlns="http://schemas.openxmlformats.org/spreadsheetml/2006/main" count="692" uniqueCount="364">
  <si>
    <t>상품주문번호</t>
  </si>
  <si>
    <t>주문번호</t>
  </si>
  <si>
    <t>발송처리일</t>
  </si>
  <si>
    <t>주문상태</t>
  </si>
  <si>
    <t>배송방법</t>
  </si>
  <si>
    <t>택배사</t>
  </si>
  <si>
    <t>송장번호</t>
  </si>
  <si>
    <t>판매채널</t>
  </si>
  <si>
    <t>구매자명</t>
  </si>
  <si>
    <t>구매자ID</t>
  </si>
  <si>
    <t>수취인명</t>
  </si>
  <si>
    <t>클레임상태</t>
  </si>
  <si>
    <t>상품번호</t>
  </si>
  <si>
    <t>상품명</t>
  </si>
  <si>
    <t>상품종류</t>
  </si>
  <si>
    <t>옵션정보</t>
  </si>
  <si>
    <t>수량</t>
  </si>
  <si>
    <t>상품가격</t>
  </si>
  <si>
    <t>옵션가격</t>
  </si>
  <si>
    <t>상품별 할인액</t>
  </si>
  <si>
    <t>판매자 부담 할인액</t>
  </si>
  <si>
    <t>상품별 총 주문금액</t>
  </si>
  <si>
    <t>결제일</t>
  </si>
  <si>
    <t>배송완료일</t>
  </si>
  <si>
    <t>구매확정 요청일</t>
  </si>
  <si>
    <t>구매확정 요청자</t>
  </si>
  <si>
    <t>문제송장 여부</t>
  </si>
  <si>
    <t>문제송장 등록일</t>
  </si>
  <si>
    <t>문제송장 등록사유</t>
  </si>
  <si>
    <t>자동구매확정예정일</t>
  </si>
  <si>
    <t>구매확정연장 설정일</t>
  </si>
  <si>
    <t>구매확정연장 사유</t>
  </si>
  <si>
    <t>판매자 상품코드</t>
  </si>
  <si>
    <t>판매자 내부코드1</t>
  </si>
  <si>
    <t>판매자 내부코드2</t>
  </si>
  <si>
    <t>배송비 묶음번호</t>
  </si>
  <si>
    <t>배송비 형태</t>
  </si>
  <si>
    <t>배송비 유형</t>
  </si>
  <si>
    <t>배송비 합계</t>
  </si>
  <si>
    <t>제주/도서 추가배송비</t>
  </si>
  <si>
    <t>배송비 할인액</t>
  </si>
  <si>
    <t>수취인연락처1</t>
  </si>
  <si>
    <t>수취인연락처2</t>
  </si>
  <si>
    <t>배송지</t>
  </si>
  <si>
    <t>구매자연락처</t>
  </si>
  <si>
    <t>우편번호</t>
  </si>
  <si>
    <t>2020040322028101</t>
  </si>
  <si>
    <t>2020040362570531</t>
  </si>
  <si>
    <t>배송완료</t>
  </si>
  <si>
    <t>택배,등기,소포</t>
  </si>
  <si>
    <t>로젠택배</t>
  </si>
  <si>
    <t>97236471640</t>
  </si>
  <si>
    <t>스마트스토어</t>
  </si>
  <si>
    <t>김동명</t>
  </si>
  <si>
    <t>as****</t>
  </si>
  <si>
    <t>4875557832</t>
  </si>
  <si>
    <t>LG 화상카메라 웹캠 웹카메라 FHD 1080P AN-VC500 자동인식 (3시이전 주문시 평일기준 다음날 도착)</t>
  </si>
  <si>
    <t>단일상품</t>
  </si>
  <si>
    <t>2020040397806087</t>
  </si>
  <si>
    <t>무료</t>
  </si>
  <si>
    <t>010-9880-2827</t>
  </si>
  <si>
    <t>세종특별자치시 국책연구원로 15 (소담동 새샘마을9단지 901-302)</t>
  </si>
  <si>
    <t>30147</t>
  </si>
  <si>
    <t>2020040332735301</t>
  </si>
  <si>
    <t>2020040369052541</t>
  </si>
  <si>
    <t>97237819781</t>
  </si>
  <si>
    <t>최성범</t>
  </si>
  <si>
    <t>cs******</t>
  </si>
  <si>
    <t>최두진</t>
  </si>
  <si>
    <t>2020040398789000</t>
  </si>
  <si>
    <t>010-8990-7440</t>
  </si>
  <si>
    <t>010-4449-8449</t>
  </si>
  <si>
    <t>경상남도 양산시 북안북2길 22-17 (북부동, 플리체힐) 402호</t>
  </si>
  <si>
    <t>50616</t>
  </si>
  <si>
    <t>2020040443680541</t>
  </si>
  <si>
    <t>2020040475817321</t>
  </si>
  <si>
    <t>97238296805</t>
  </si>
  <si>
    <t>양효정</t>
  </si>
  <si>
    <t>pp*****</t>
  </si>
  <si>
    <t>온라인수업웹캠 LG 화상카메라 pc웹캠 웹카메라 AN-VC500  드라이버노설치</t>
  </si>
  <si>
    <t>2020040499908220</t>
  </si>
  <si>
    <t>0503-6523-6043</t>
  </si>
  <si>
    <t>광주광역시 북구 삼정로66번길 30 (두암동, 호반빌라) 202호</t>
  </si>
  <si>
    <t>010-2526-0831</t>
  </si>
  <si>
    <t>61158</t>
  </si>
  <si>
    <t>2020040443890661</t>
  </si>
  <si>
    <t>2020040475949131</t>
  </si>
  <si>
    <t>배송중</t>
  </si>
  <si>
    <t>97238296794</t>
  </si>
  <si>
    <t>주원정</t>
  </si>
  <si>
    <t>jw*******</t>
  </si>
  <si>
    <t>2020040499936131</t>
  </si>
  <si>
    <t>010-5348-3982</t>
  </si>
  <si>
    <t>서울특별시 성북구 숭인로 50 (길음동, 래미안길음센터피스) 래미안센터피스 113동 903호</t>
  </si>
  <si>
    <t>02727</t>
  </si>
  <si>
    <t>2020040450958401</t>
  </si>
  <si>
    <t>2020040480347841</t>
  </si>
  <si>
    <t>97238648415</t>
  </si>
  <si>
    <t>황정이</t>
  </si>
  <si>
    <t>hj*****</t>
  </si>
  <si>
    <t>2020040410639096</t>
  </si>
  <si>
    <t>010-8538-1077</t>
  </si>
  <si>
    <t>울산광역시 동구 바드래길 110 (전하동, 전하 대경 넥스빌) 105동 701호</t>
  </si>
  <si>
    <t>44037</t>
  </si>
  <si>
    <t>2020040451331661</t>
  </si>
  <si>
    <t>2020040480583271</t>
  </si>
  <si>
    <t>97238648426</t>
  </si>
  <si>
    <t>이민옥</t>
  </si>
  <si>
    <t>lm****</t>
  </si>
  <si>
    <t>2020040410677028</t>
  </si>
  <si>
    <t>010-3999-4240</t>
  </si>
  <si>
    <t>강원도 원주시 솔우물1길 13-2 (무실동) 301호</t>
  </si>
  <si>
    <t>26394</t>
  </si>
  <si>
    <t>2020040563189181</t>
  </si>
  <si>
    <t>2020040587757701</t>
  </si>
  <si>
    <t>97238645697</t>
  </si>
  <si>
    <t>박노평</t>
  </si>
  <si>
    <t>np****</t>
  </si>
  <si>
    <t>온라인수업웹캠 LG 화상카메라 pc웹캠 웹카메라 온라인수업캠 화상캠 드라이버노설치</t>
  </si>
  <si>
    <t>2020040511869983</t>
  </si>
  <si>
    <t>010-3387-5279</t>
  </si>
  <si>
    <t>010-4354-7304</t>
  </si>
  <si>
    <t>서울특별시 송파구 올림픽로 99 잠실엘스 145동 1904호</t>
  </si>
  <si>
    <t>05501</t>
  </si>
  <si>
    <t>2020040682433991</t>
  </si>
  <si>
    <t>2020040699130881</t>
  </si>
  <si>
    <t>97241889275</t>
  </si>
  <si>
    <t>박원</t>
  </si>
  <si>
    <t>pa******</t>
  </si>
  <si>
    <t>웹캠 온라인수업캠 LG 화상카메라 pc웹캠 웹카메라 화상캠 로지텍 922PRO 드라이버노설치</t>
  </si>
  <si>
    <t>조합형옵션상품</t>
  </si>
  <si>
    <t>선택사항: 선택안함</t>
  </si>
  <si>
    <t>2020040613716952</t>
  </si>
  <si>
    <t>010-2616-0025</t>
  </si>
  <si>
    <t>02-933-8589</t>
  </si>
  <si>
    <t>인천광역시 서구 청라한울로 96 (경서동, 청라제일풍경채 2차 풍경채EDU&amp;PARK아파트) 329동501호</t>
  </si>
  <si>
    <t>22747</t>
  </si>
  <si>
    <t>2020040686111721</t>
  </si>
  <si>
    <t>2020040611359141</t>
  </si>
  <si>
    <t>97242953581</t>
  </si>
  <si>
    <t>김영선</t>
  </si>
  <si>
    <t>10******</t>
  </si>
  <si>
    <t>2020040614052749</t>
  </si>
  <si>
    <t>010-8510-2512</t>
  </si>
  <si>
    <t>경상남도 통영시 광도면 죽림2로 76-58 푸르지오2차203동1203호</t>
  </si>
  <si>
    <t>53016</t>
  </si>
  <si>
    <t>2020040686628161</t>
  </si>
  <si>
    <t>2020040611663371</t>
  </si>
  <si>
    <t>97242953592</t>
  </si>
  <si>
    <t>강승진</t>
  </si>
  <si>
    <t>to**********</t>
  </si>
  <si>
    <t>난다소프트</t>
  </si>
  <si>
    <t>2020040614100149</t>
  </si>
  <si>
    <t>010-7614-2700</t>
  </si>
  <si>
    <t>대전광역시 유성구 문화원로146번길 7-28 (봉명동, 위드리버 주상복합아파트) 204호 난다소프트</t>
  </si>
  <si>
    <t>010-8494-1494</t>
  </si>
  <si>
    <t>34185</t>
  </si>
  <si>
    <t>2020040687162261</t>
  </si>
  <si>
    <t>2020040611974891</t>
  </si>
  <si>
    <t>97243036995</t>
  </si>
  <si>
    <t>홍성진</t>
  </si>
  <si>
    <t>bu******</t>
  </si>
  <si>
    <t>2020040614146987</t>
  </si>
  <si>
    <t>010-2585-6058</t>
  </si>
  <si>
    <t>경상남도 김해시 장유로334번길 9 (신문동, 장유경동리인하이스트) 106동 2703호</t>
  </si>
  <si>
    <t>51001</t>
  </si>
  <si>
    <t>2020040689755721</t>
  </si>
  <si>
    <t>2020040613500661</t>
  </si>
  <si>
    <t>97244192776</t>
  </si>
  <si>
    <t>손효림</t>
  </si>
  <si>
    <t>ha********</t>
  </si>
  <si>
    <t>손한승</t>
  </si>
  <si>
    <t>웹캠 온라인수업캠 LG 화상카메라 pc웹캠 웹카메라 화상캠 로지텍 922PRO 드라이버노설치 무이자 최대6개월</t>
  </si>
  <si>
    <t>2020040614378059</t>
  </si>
  <si>
    <t>0503-5714-2421</t>
  </si>
  <si>
    <t>부산광역시 금정구 금강로 502 롯데캐슬골드1단지 102동 1104호</t>
  </si>
  <si>
    <t>010-3317-2822</t>
  </si>
  <si>
    <t>46233</t>
  </si>
  <si>
    <t>2020040690296341</t>
  </si>
  <si>
    <t>2020040613817341</t>
  </si>
  <si>
    <t>97245088290</t>
  </si>
  <si>
    <t>박미라</t>
  </si>
  <si>
    <t>kk******</t>
  </si>
  <si>
    <t>2020040614424384</t>
  </si>
  <si>
    <t>010-2669-2838</t>
  </si>
  <si>
    <t>서울특별시 강동구 동남로79길 26 (고덕동, 고덕아이파크) 111동 604호</t>
  </si>
  <si>
    <t>05232</t>
  </si>
  <si>
    <t>2020040692275651</t>
  </si>
  <si>
    <t>2020040614979491</t>
  </si>
  <si>
    <t>97246324641</t>
  </si>
  <si>
    <t>박준서</t>
  </si>
  <si>
    <t>ju*******</t>
  </si>
  <si>
    <t>웹캠 온라인수업캠 LG 화상카메라 pc웹캠 웹카메라 화상캠 로지텍 922PRO 드라이버노설치 무이자 최대6개월 ★재고없으면 알아서 내립니다★</t>
  </si>
  <si>
    <t>2020040614590697</t>
  </si>
  <si>
    <t>010-3211-1696</t>
  </si>
  <si>
    <t>서울특별시 강남구 일원로 127 (일원동, 가람아파트) 104동 105호</t>
  </si>
  <si>
    <t>06361</t>
  </si>
  <si>
    <t>2020040692326571</t>
  </si>
  <si>
    <t>2020040615010191</t>
  </si>
  <si>
    <t>97246279163</t>
  </si>
  <si>
    <t>윤형구</t>
  </si>
  <si>
    <t>jo*****</t>
  </si>
  <si>
    <t>2020040614601319</t>
  </si>
  <si>
    <t>010-2360-7473</t>
  </si>
  <si>
    <t>서울특별시 마포구 연희로 11 (동교동, 한국특허정보원빌딩) 3층 전산실</t>
  </si>
  <si>
    <t>03985</t>
  </si>
  <si>
    <t>2020040692379261</t>
  </si>
  <si>
    <t>2020040615039831</t>
  </si>
  <si>
    <t>97246279174</t>
  </si>
  <si>
    <t>박태수</t>
  </si>
  <si>
    <t>tt********</t>
  </si>
  <si>
    <t>손병욱</t>
  </si>
  <si>
    <t>선택사항: ★로지텍 922PRO 정품(한정수량)★ 변경</t>
  </si>
  <si>
    <t>2020040614600455</t>
  </si>
  <si>
    <t>010-4761-3265</t>
  </si>
  <si>
    <t>경기도 남양주시 진접읍 해밀예당3로 68 (진접읍, 금강펜테리움아파트) 1909동 603호</t>
  </si>
  <si>
    <t>010-2595-5407</t>
  </si>
  <si>
    <t>12064</t>
  </si>
  <si>
    <t>2020040692972041</t>
  </si>
  <si>
    <t>2020040615393531</t>
  </si>
  <si>
    <t>97247606610</t>
  </si>
  <si>
    <t>황남경</t>
  </si>
  <si>
    <t>hn**</t>
  </si>
  <si>
    <t>이효은</t>
  </si>
  <si>
    <t>2020040614658146</t>
  </si>
  <si>
    <t>010-9389-7587</t>
  </si>
  <si>
    <t>경기도 화성시 동탄순환대로21길 53 (청계동, 롯데캐슬 알바트로스) 1312동 1001호</t>
  </si>
  <si>
    <t>010-4608-3135</t>
  </si>
  <si>
    <t>18482</t>
  </si>
  <si>
    <t>2020040695139371</t>
  </si>
  <si>
    <t>2020040616680211</t>
  </si>
  <si>
    <t>97248104144</t>
  </si>
  <si>
    <t>이정아</t>
  </si>
  <si>
    <t>bc****</t>
  </si>
  <si>
    <t>웹캠 온라인수업캠 LG 화상카메라 pc웹캠 웹카메라 화상캠 드라이버노설치 무이자 최대6개월 ★재고없으면 알아서 내립니다★</t>
  </si>
  <si>
    <t>2020040614851179</t>
  </si>
  <si>
    <t>010-6236-4829</t>
  </si>
  <si>
    <t>경기도 성남시 분당구 야탑동 장미마을코오롱아파트 131동501호</t>
  </si>
  <si>
    <t>463788</t>
  </si>
  <si>
    <t>2020040699645941</t>
  </si>
  <si>
    <t>2020040619448961</t>
  </si>
  <si>
    <t>97251067686</t>
  </si>
  <si>
    <t>김민서</t>
  </si>
  <si>
    <t>pj****</t>
  </si>
  <si>
    <t>2020040615260754</t>
  </si>
  <si>
    <t>010-3107-1924</t>
  </si>
  <si>
    <t>인천광역시 서구 청라한울로 96 (청라동, 청라제일풍경채 2차 풍경채EDU&amp;PARK아파트) 322동 1803호</t>
  </si>
  <si>
    <t>2020040721706721</t>
  </si>
  <si>
    <t>2020040726652941</t>
  </si>
  <si>
    <t>97251067675</t>
  </si>
  <si>
    <t>이소영</t>
  </si>
  <si>
    <t>ss********</t>
  </si>
  <si>
    <t>웹캠 온라인수업캠 LG 화상카메라 pc웹캠 웹카메라 화상캠 드라이버노설치 로지텍C270</t>
  </si>
  <si>
    <t>필수선택: LG AN-VC500</t>
  </si>
  <si>
    <t>2020040716430154</t>
  </si>
  <si>
    <t>0503-6171-3180</t>
  </si>
  <si>
    <t>서울특별시 마포구 성암로11길 60 (중동, 마포중동청구아파트) 102-1901</t>
  </si>
  <si>
    <t>010-4721-1286</t>
  </si>
  <si>
    <t>03933</t>
  </si>
  <si>
    <t>2020040723625041</t>
  </si>
  <si>
    <t>2020040727841311</t>
  </si>
  <si>
    <t>97251074034</t>
  </si>
  <si>
    <t>김정수</t>
  </si>
  <si>
    <t>ph******</t>
  </si>
  <si>
    <t>2020040716607591</t>
  </si>
  <si>
    <t>010-8153-9953</t>
  </si>
  <si>
    <t>010-8228-8008</t>
  </si>
  <si>
    <t>부산광역시 부산진구 시민공원로19번길 80 (부암동, 삼부아파트) 305호</t>
  </si>
  <si>
    <t>47191</t>
  </si>
  <si>
    <t>2020040723869761</t>
  </si>
  <si>
    <t>2020040727988051</t>
  </si>
  <si>
    <t>97251063851</t>
  </si>
  <si>
    <t>곽인석</t>
  </si>
  <si>
    <t>in********</t>
  </si>
  <si>
    <t>2020040716630509</t>
  </si>
  <si>
    <t>010-9833-2232</t>
  </si>
  <si>
    <t>부산광역시 부산진구 중앙대로666번길 50 (부전동, 더샵 센트럴스타) A동1103호</t>
  </si>
  <si>
    <t>47300</t>
  </si>
  <si>
    <t>2020040725776381</t>
  </si>
  <si>
    <t>2020040729105341</t>
  </si>
  <si>
    <t>97251953400</t>
  </si>
  <si>
    <t>류지영</t>
  </si>
  <si>
    <t>ji**********</t>
  </si>
  <si>
    <t>(주)한누리시스템</t>
  </si>
  <si>
    <t>2020040716799127</t>
  </si>
  <si>
    <t>010-8884-0019</t>
  </si>
  <si>
    <t>경상남도 김해시 삼계로69번길 15 (삼계동) 대명빌딩 3F (주)한누리시스템</t>
  </si>
  <si>
    <t>50900</t>
  </si>
  <si>
    <t>2020040726132371</t>
  </si>
  <si>
    <t>2020040729318071</t>
  </si>
  <si>
    <t>97251953411</t>
  </si>
  <si>
    <t>서성완</t>
  </si>
  <si>
    <t>ss*****</t>
  </si>
  <si>
    <t>2020040716832900</t>
  </si>
  <si>
    <t>010-2620-1248</t>
  </si>
  <si>
    <t>010-8617-3553</t>
  </si>
  <si>
    <t>광주광역시 광산구 산월동 호반리젠시빌아파트 322-101호</t>
  </si>
  <si>
    <t>506790</t>
  </si>
  <si>
    <t>2020040726135151</t>
  </si>
  <si>
    <t>2020040729319701</t>
  </si>
  <si>
    <t>97251963045</t>
  </si>
  <si>
    <t>신미경</t>
  </si>
  <si>
    <t>no**********</t>
  </si>
  <si>
    <t>2020040716831961</t>
  </si>
  <si>
    <t>010-9870-8464</t>
  </si>
  <si>
    <t>서울특별시 노원구 동일로207길 17 중계그린아파트 112동 1205호</t>
  </si>
  <si>
    <t>01778</t>
  </si>
  <si>
    <t>2020040728282831</t>
  </si>
  <si>
    <t>2020040730590141</t>
  </si>
  <si>
    <t>97253105180</t>
  </si>
  <si>
    <t>양진숙</t>
  </si>
  <si>
    <t>s2*******</t>
  </si>
  <si>
    <t>2020040717024473</t>
  </si>
  <si>
    <t>010-9557-1228</t>
  </si>
  <si>
    <t>서울특별시 영등포구 국제금융로 86 (여의도동, 롯데캐슬 아이비) 101동 906호</t>
  </si>
  <si>
    <t>07333</t>
  </si>
  <si>
    <t>2020040728296811</t>
  </si>
  <si>
    <t>2020040730598521</t>
  </si>
  <si>
    <t>97252954912</t>
  </si>
  <si>
    <t>박수빈</t>
  </si>
  <si>
    <t>is********</t>
  </si>
  <si>
    <t>2020040717024880</t>
  </si>
  <si>
    <t>010-9217-5375</t>
  </si>
  <si>
    <t>경기도 용인시 수지구 동천로113번길 10 (동천동, 한빛마을 래미안 이스트팰리스 2단지) 1202동2802호</t>
  </si>
  <si>
    <t>16822</t>
  </si>
  <si>
    <t>2020040730725621</t>
  </si>
  <si>
    <t>2020040732029241</t>
  </si>
  <si>
    <t>97253574585</t>
  </si>
  <si>
    <t>정종훈</t>
  </si>
  <si>
    <t>jj******</t>
  </si>
  <si>
    <t>웹캠 온라인수업캠 LG 화상카메라 pc웹캠 웹카메라 화상캠 드라이버노설치 로지텍C270정품</t>
  </si>
  <si>
    <t>필수선택: 로지텍C270 정품 새상품 변경</t>
  </si>
  <si>
    <t>2020040717229388</t>
  </si>
  <si>
    <t>010-2255-5755</t>
  </si>
  <si>
    <t>대구광역시 남구 대명로 27-3 (대명동) 황궁쟁반짜장</t>
  </si>
  <si>
    <t>42478</t>
  </si>
  <si>
    <t>2020040731645521</t>
  </si>
  <si>
    <t>2020040732565821</t>
  </si>
  <si>
    <t>퀵서비스</t>
  </si>
  <si>
    <t>민새롬</t>
  </si>
  <si>
    <t>mi*******</t>
  </si>
  <si>
    <t>2020040717317815</t>
  </si>
  <si>
    <t>유료</t>
  </si>
  <si>
    <t>010-9936-2777</t>
  </si>
  <si>
    <t>경기도 이천시 마장면 청강가창로 389-174 (마장면, 청강문화산업대학) 공연예술스쿨 공작소 103호 최재영/민새롬 연구실</t>
  </si>
  <si>
    <t>17390</t>
  </si>
  <si>
    <t>2020040732122041</t>
  </si>
  <si>
    <t>2020040732849961</t>
  </si>
  <si>
    <t>97254520646</t>
  </si>
  <si>
    <t>이현제</t>
  </si>
  <si>
    <t>hn***</t>
  </si>
  <si>
    <t>2020040717356577</t>
  </si>
  <si>
    <t>010-8321-8236</t>
  </si>
  <si>
    <t>서울특별시 강남구 밤고개로1길 10 (수서동, 수서현대벤쳐빌) 1519호</t>
  </si>
  <si>
    <t>06349</t>
  </si>
  <si>
    <t>2020040732563081</t>
  </si>
  <si>
    <t>2020040733110341</t>
  </si>
  <si>
    <t>97254520650</t>
  </si>
  <si>
    <t>최차규</t>
  </si>
  <si>
    <t>6k****</t>
  </si>
  <si>
    <t>2020040717400981</t>
  </si>
  <si>
    <t>010-5031-0564</t>
  </si>
  <si>
    <t>경상북도 영덕군 영덕읍 강영로 504 (영덕읍, 태양맨숀) 103호</t>
  </si>
  <si>
    <t>36426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</si>
</sst>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"/>
    <numFmt numFmtId="177" formatCode="#,##0_ "/>
  </numFmts>
  <fonts count="3" x14ac:knownFonts="1">
    <font>
      <sz val="11"/>
      <color indexed="8"/>
      <name val="맑은 고딕"/>
      <family val="2"/>
      <scheme val="minor"/>
    </font>
    <font>
      <b/>
      <sz val="11"/>
      <name val="Calibri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22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tabSelected="1" topLeftCell="R16" workbookViewId="0">
      <selection activeCell="V39" sqref="V39"/>
    </sheetView>
  </sheetViews>
  <sheetFormatPr defaultRowHeight="16.5" x14ac:dyDescent="0.3"/>
  <cols>
    <col min="1" max="7" width="29.25" customWidth="1"/>
    <col min="8" max="8" width="19.5" customWidth="1"/>
    <col min="9" max="13" width="29.25" customWidth="1"/>
    <col min="14" max="14" width="39.125" customWidth="1"/>
    <col min="15" max="27" width="29.25" customWidth="1"/>
    <col min="28" max="29" width="23.5" customWidth="1"/>
    <col min="30" max="46" width="29.25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 x14ac:dyDescent="0.3">
      <c r="A2" t="s">
        <v>46</v>
      </c>
      <c r="B2" t="s">
        <v>47</v>
      </c>
      <c r="C2" s="2">
        <v>43924.697199074071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53</v>
      </c>
      <c r="M2" t="s">
        <v>55</v>
      </c>
      <c r="N2" t="s">
        <v>56</v>
      </c>
      <c r="O2" t="s">
        <v>57</v>
      </c>
      <c r="Q2">
        <v>2</v>
      </c>
      <c r="R2" s="3">
        <v>220000</v>
      </c>
      <c r="S2" s="3">
        <v>0</v>
      </c>
      <c r="T2" s="3">
        <v>124000</v>
      </c>
      <c r="U2" s="3">
        <v>124000</v>
      </c>
      <c r="V2" s="3">
        <v>316000</v>
      </c>
      <c r="W2" s="2">
        <v>43924.466423611113</v>
      </c>
      <c r="X2" s="2">
        <v>43926.352395833332</v>
      </c>
      <c r="Y2" s="2"/>
      <c r="AB2" s="2"/>
      <c r="AD2" s="2"/>
      <c r="AE2" s="2"/>
      <c r="AJ2" t="s">
        <v>58</v>
      </c>
      <c r="AK2" t="s">
        <v>59</v>
      </c>
      <c r="AL2" t="s">
        <v>59</v>
      </c>
      <c r="AM2" s="3">
        <v>0</v>
      </c>
      <c r="AN2">
        <v>0</v>
      </c>
      <c r="AP2" t="s">
        <v>60</v>
      </c>
      <c r="AR2" t="s">
        <v>61</v>
      </c>
      <c r="AS2" t="s">
        <v>60</v>
      </c>
      <c r="AT2" t="s">
        <v>62</v>
      </c>
    </row>
    <row r="3" spans="1:46" x14ac:dyDescent="0.3">
      <c r="A3" t="s">
        <v>63</v>
      </c>
      <c r="B3" t="s">
        <v>64</v>
      </c>
      <c r="C3" s="2">
        <v>43925.723599537036</v>
      </c>
      <c r="D3" t="s">
        <v>48</v>
      </c>
      <c r="E3" t="s">
        <v>49</v>
      </c>
      <c r="F3" t="s">
        <v>50</v>
      </c>
      <c r="G3" t="s">
        <v>65</v>
      </c>
      <c r="H3" t="s">
        <v>52</v>
      </c>
      <c r="I3" t="s">
        <v>66</v>
      </c>
      <c r="J3" t="s">
        <v>67</v>
      </c>
      <c r="K3" t="s">
        <v>68</v>
      </c>
      <c r="M3" t="s">
        <v>55</v>
      </c>
      <c r="N3" t="s">
        <v>56</v>
      </c>
      <c r="O3" t="s">
        <v>57</v>
      </c>
      <c r="Q3">
        <v>1</v>
      </c>
      <c r="R3" s="3">
        <v>320000</v>
      </c>
      <c r="S3" s="3">
        <v>0</v>
      </c>
      <c r="T3" s="3">
        <v>162000</v>
      </c>
      <c r="U3" s="3">
        <v>162000</v>
      </c>
      <c r="V3" s="3">
        <v>158000</v>
      </c>
      <c r="W3" s="2">
        <v>43924.792685185188</v>
      </c>
      <c r="X3" s="2">
        <v>43927.592719907407</v>
      </c>
      <c r="Y3" s="2"/>
      <c r="AB3" s="2"/>
      <c r="AD3" s="2"/>
      <c r="AE3" s="2"/>
      <c r="AJ3" t="s">
        <v>69</v>
      </c>
      <c r="AK3" t="s">
        <v>59</v>
      </c>
      <c r="AL3" t="s">
        <v>59</v>
      </c>
      <c r="AM3" s="3">
        <v>0</v>
      </c>
      <c r="AN3">
        <v>0</v>
      </c>
      <c r="AP3" t="s">
        <v>70</v>
      </c>
      <c r="AQ3" t="s">
        <v>71</v>
      </c>
      <c r="AR3" t="s">
        <v>72</v>
      </c>
      <c r="AS3" t="s">
        <v>70</v>
      </c>
      <c r="AT3" t="s">
        <v>73</v>
      </c>
    </row>
    <row r="4" spans="1:46" x14ac:dyDescent="0.3">
      <c r="A4" t="s">
        <v>74</v>
      </c>
      <c r="B4" t="s">
        <v>75</v>
      </c>
      <c r="C4" s="2">
        <v>43927.459224537037</v>
      </c>
      <c r="D4" t="s">
        <v>48</v>
      </c>
      <c r="E4" t="s">
        <v>49</v>
      </c>
      <c r="F4" t="s">
        <v>50</v>
      </c>
      <c r="G4" t="s">
        <v>76</v>
      </c>
      <c r="H4" t="s">
        <v>52</v>
      </c>
      <c r="I4" t="s">
        <v>77</v>
      </c>
      <c r="J4" t="s">
        <v>78</v>
      </c>
      <c r="K4" t="s">
        <v>77</v>
      </c>
      <c r="M4" t="s">
        <v>55</v>
      </c>
      <c r="N4" t="s">
        <v>79</v>
      </c>
      <c r="O4" t="s">
        <v>57</v>
      </c>
      <c r="Q4">
        <v>1</v>
      </c>
      <c r="R4" s="3">
        <v>320000</v>
      </c>
      <c r="S4" s="3">
        <v>0</v>
      </c>
      <c r="T4" s="3">
        <v>162000</v>
      </c>
      <c r="U4" s="3">
        <v>162000</v>
      </c>
      <c r="V4" s="3">
        <v>158000</v>
      </c>
      <c r="W4" s="2">
        <v>43925.512719907405</v>
      </c>
      <c r="X4" s="2">
        <v>43928.745416666665</v>
      </c>
      <c r="Y4" s="2"/>
      <c r="AB4" s="2"/>
      <c r="AD4" s="2"/>
      <c r="AE4" s="2"/>
      <c r="AJ4" t="s">
        <v>80</v>
      </c>
      <c r="AK4" t="s">
        <v>59</v>
      </c>
      <c r="AL4" t="s">
        <v>59</v>
      </c>
      <c r="AM4" s="3">
        <v>0</v>
      </c>
      <c r="AN4">
        <v>0</v>
      </c>
      <c r="AP4" t="s">
        <v>81</v>
      </c>
      <c r="AR4" t="s">
        <v>82</v>
      </c>
      <c r="AS4" t="s">
        <v>83</v>
      </c>
      <c r="AT4" t="s">
        <v>84</v>
      </c>
    </row>
    <row r="5" spans="1:46" x14ac:dyDescent="0.3">
      <c r="A5" t="s">
        <v>85</v>
      </c>
      <c r="B5" t="s">
        <v>86</v>
      </c>
      <c r="C5" s="2">
        <v>43927.459224537037</v>
      </c>
      <c r="D5" t="s">
        <v>87</v>
      </c>
      <c r="E5" t="s">
        <v>49</v>
      </c>
      <c r="F5" t="s">
        <v>50</v>
      </c>
      <c r="G5" t="s">
        <v>88</v>
      </c>
      <c r="H5" t="s">
        <v>52</v>
      </c>
      <c r="I5" t="s">
        <v>89</v>
      </c>
      <c r="J5" t="s">
        <v>90</v>
      </c>
      <c r="K5" t="s">
        <v>89</v>
      </c>
      <c r="M5" t="s">
        <v>55</v>
      </c>
      <c r="N5" t="s">
        <v>79</v>
      </c>
      <c r="O5" t="s">
        <v>57</v>
      </c>
      <c r="Q5">
        <v>1</v>
      </c>
      <c r="R5" s="3">
        <v>320000</v>
      </c>
      <c r="S5" s="3">
        <v>0</v>
      </c>
      <c r="T5" s="3">
        <v>162000</v>
      </c>
      <c r="U5" s="3">
        <v>162000</v>
      </c>
      <c r="V5" s="3">
        <v>158000</v>
      </c>
      <c r="W5" s="2">
        <v>43925.522013888891</v>
      </c>
      <c r="X5" s="2"/>
      <c r="Y5" s="2"/>
      <c r="AB5" s="2"/>
      <c r="AD5" s="2"/>
      <c r="AE5" s="2"/>
      <c r="AJ5" t="s">
        <v>91</v>
      </c>
      <c r="AK5" t="s">
        <v>59</v>
      </c>
      <c r="AL5" t="s">
        <v>59</v>
      </c>
      <c r="AM5" s="3">
        <v>0</v>
      </c>
      <c r="AN5">
        <v>0</v>
      </c>
      <c r="AP5" t="s">
        <v>92</v>
      </c>
      <c r="AR5" t="s">
        <v>93</v>
      </c>
      <c r="AS5" t="s">
        <v>92</v>
      </c>
      <c r="AT5" t="s">
        <v>94</v>
      </c>
    </row>
    <row r="6" spans="1:46" x14ac:dyDescent="0.3">
      <c r="A6" t="s">
        <v>95</v>
      </c>
      <c r="B6" t="s">
        <v>96</v>
      </c>
      <c r="C6" s="2">
        <v>43927.458136574074</v>
      </c>
      <c r="D6" t="s">
        <v>87</v>
      </c>
      <c r="E6" t="s">
        <v>49</v>
      </c>
      <c r="F6" t="s">
        <v>50</v>
      </c>
      <c r="G6" t="s">
        <v>97</v>
      </c>
      <c r="H6" t="s">
        <v>52</v>
      </c>
      <c r="I6" t="s">
        <v>98</v>
      </c>
      <c r="J6" t="s">
        <v>99</v>
      </c>
      <c r="K6" t="s">
        <v>98</v>
      </c>
      <c r="M6" t="s">
        <v>55</v>
      </c>
      <c r="N6" t="s">
        <v>79</v>
      </c>
      <c r="O6" t="s">
        <v>57</v>
      </c>
      <c r="Q6">
        <v>1</v>
      </c>
      <c r="R6" s="3">
        <v>320000</v>
      </c>
      <c r="S6" s="3">
        <v>0</v>
      </c>
      <c r="T6" s="3">
        <v>162000</v>
      </c>
      <c r="U6" s="3">
        <v>162000</v>
      </c>
      <c r="V6" s="3">
        <v>158000</v>
      </c>
      <c r="W6" s="2">
        <v>43925.830474537041</v>
      </c>
      <c r="X6" s="2"/>
      <c r="Y6" s="2"/>
      <c r="AB6" s="2"/>
      <c r="AD6" s="2"/>
      <c r="AE6" s="2"/>
      <c r="AJ6" t="s">
        <v>100</v>
      </c>
      <c r="AK6" t="s">
        <v>59</v>
      </c>
      <c r="AL6" t="s">
        <v>59</v>
      </c>
      <c r="AM6" s="3">
        <v>0</v>
      </c>
      <c r="AN6">
        <v>0</v>
      </c>
      <c r="AP6" t="s">
        <v>101</v>
      </c>
      <c r="AR6" t="s">
        <v>102</v>
      </c>
      <c r="AS6" t="s">
        <v>101</v>
      </c>
      <c r="AT6" t="s">
        <v>103</v>
      </c>
    </row>
    <row r="7" spans="1:46" x14ac:dyDescent="0.3">
      <c r="A7" t="s">
        <v>104</v>
      </c>
      <c r="B7" t="s">
        <v>105</v>
      </c>
      <c r="C7" s="2">
        <v>43927.457673611112</v>
      </c>
      <c r="D7" t="s">
        <v>87</v>
      </c>
      <c r="E7" t="s">
        <v>49</v>
      </c>
      <c r="F7" t="s">
        <v>50</v>
      </c>
      <c r="G7" t="s">
        <v>106</v>
      </c>
      <c r="H7" t="s">
        <v>52</v>
      </c>
      <c r="I7" t="s">
        <v>107</v>
      </c>
      <c r="J7" t="s">
        <v>108</v>
      </c>
      <c r="K7" t="s">
        <v>107</v>
      </c>
      <c r="M7" t="s">
        <v>55</v>
      </c>
      <c r="N7" t="s">
        <v>79</v>
      </c>
      <c r="O7" t="s">
        <v>57</v>
      </c>
      <c r="Q7">
        <v>1</v>
      </c>
      <c r="R7" s="3">
        <v>320000</v>
      </c>
      <c r="S7" s="3">
        <v>0</v>
      </c>
      <c r="T7" s="3">
        <v>162000</v>
      </c>
      <c r="U7" s="3">
        <v>162000</v>
      </c>
      <c r="V7" s="3">
        <v>158000</v>
      </c>
      <c r="W7" s="2">
        <v>43925.845949074072</v>
      </c>
      <c r="X7" s="2"/>
      <c r="Y7" s="2"/>
      <c r="AB7" s="2"/>
      <c r="AD7" s="2"/>
      <c r="AE7" s="2"/>
      <c r="AJ7" t="s">
        <v>109</v>
      </c>
      <c r="AK7" t="s">
        <v>59</v>
      </c>
      <c r="AL7" t="s">
        <v>59</v>
      </c>
      <c r="AM7" s="3">
        <v>0</v>
      </c>
      <c r="AN7">
        <v>0</v>
      </c>
      <c r="AP7" t="s">
        <v>110</v>
      </c>
      <c r="AR7" t="s">
        <v>111</v>
      </c>
      <c r="AS7" t="s">
        <v>110</v>
      </c>
      <c r="AT7" t="s">
        <v>112</v>
      </c>
    </row>
    <row r="8" spans="1:46" x14ac:dyDescent="0.3">
      <c r="A8" t="s">
        <v>113</v>
      </c>
      <c r="B8" t="s">
        <v>114</v>
      </c>
      <c r="C8" s="2">
        <v>43927.458414351851</v>
      </c>
      <c r="D8" t="s">
        <v>87</v>
      </c>
      <c r="E8" t="s">
        <v>49</v>
      </c>
      <c r="F8" t="s">
        <v>50</v>
      </c>
      <c r="G8" t="s">
        <v>115</v>
      </c>
      <c r="H8" t="s">
        <v>52</v>
      </c>
      <c r="I8" t="s">
        <v>116</v>
      </c>
      <c r="J8" t="s">
        <v>117</v>
      </c>
      <c r="K8" t="s">
        <v>116</v>
      </c>
      <c r="M8" t="s">
        <v>55</v>
      </c>
      <c r="N8" t="s">
        <v>118</v>
      </c>
      <c r="O8" t="s">
        <v>57</v>
      </c>
      <c r="Q8">
        <v>1</v>
      </c>
      <c r="R8" s="3">
        <v>320000</v>
      </c>
      <c r="S8" s="3">
        <v>0</v>
      </c>
      <c r="T8" s="3">
        <v>162000</v>
      </c>
      <c r="U8" s="3">
        <v>162000</v>
      </c>
      <c r="V8" s="3">
        <v>158000</v>
      </c>
      <c r="W8" s="2">
        <v>43926.580451388887</v>
      </c>
      <c r="X8" s="2"/>
      <c r="Y8" s="2"/>
      <c r="AB8" s="2"/>
      <c r="AD8" s="2"/>
      <c r="AE8" s="2"/>
      <c r="AJ8" t="s">
        <v>119</v>
      </c>
      <c r="AK8" t="s">
        <v>59</v>
      </c>
      <c r="AL8" t="s">
        <v>59</v>
      </c>
      <c r="AM8" s="3">
        <v>0</v>
      </c>
      <c r="AN8">
        <v>0</v>
      </c>
      <c r="AP8" t="s">
        <v>120</v>
      </c>
      <c r="AQ8" t="s">
        <v>121</v>
      </c>
      <c r="AR8" t="s">
        <v>122</v>
      </c>
      <c r="AS8" t="s">
        <v>120</v>
      </c>
      <c r="AT8" t="s">
        <v>123</v>
      </c>
    </row>
    <row r="9" spans="1:46" x14ac:dyDescent="0.3">
      <c r="A9" t="s">
        <v>124</v>
      </c>
      <c r="B9" t="s">
        <v>125</v>
      </c>
      <c r="C9" s="2">
        <v>43927.464305555557</v>
      </c>
      <c r="D9" t="s">
        <v>87</v>
      </c>
      <c r="E9" t="s">
        <v>49</v>
      </c>
      <c r="F9" t="s">
        <v>50</v>
      </c>
      <c r="G9" t="s">
        <v>126</v>
      </c>
      <c r="H9" t="s">
        <v>52</v>
      </c>
      <c r="I9" t="s">
        <v>127</v>
      </c>
      <c r="J9" t="s">
        <v>128</v>
      </c>
      <c r="K9" t="s">
        <v>127</v>
      </c>
      <c r="M9" t="s">
        <v>55</v>
      </c>
      <c r="N9" t="s">
        <v>129</v>
      </c>
      <c r="O9" t="s">
        <v>130</v>
      </c>
      <c r="P9" t="s">
        <v>131</v>
      </c>
      <c r="Q9">
        <v>1</v>
      </c>
      <c r="R9" s="3">
        <v>320000</v>
      </c>
      <c r="S9" s="3">
        <v>0</v>
      </c>
      <c r="T9" s="3">
        <v>162000</v>
      </c>
      <c r="U9" s="3">
        <v>162000</v>
      </c>
      <c r="V9" s="3">
        <v>158000</v>
      </c>
      <c r="W9" s="2">
        <v>43927.39472222222</v>
      </c>
      <c r="X9" s="2"/>
      <c r="Y9" s="2"/>
      <c r="AB9" s="2"/>
      <c r="AD9" s="2"/>
      <c r="AE9" s="2"/>
      <c r="AJ9" t="s">
        <v>132</v>
      </c>
      <c r="AK9" t="s">
        <v>59</v>
      </c>
      <c r="AL9" t="s">
        <v>59</v>
      </c>
      <c r="AM9" s="3">
        <v>0</v>
      </c>
      <c r="AN9">
        <v>0</v>
      </c>
      <c r="AP9" t="s">
        <v>133</v>
      </c>
      <c r="AQ9" t="s">
        <v>134</v>
      </c>
      <c r="AR9" t="s">
        <v>135</v>
      </c>
      <c r="AS9" t="s">
        <v>133</v>
      </c>
      <c r="AT9" t="s">
        <v>136</v>
      </c>
    </row>
    <row r="10" spans="1:46" x14ac:dyDescent="0.3">
      <c r="A10" t="s">
        <v>137</v>
      </c>
      <c r="B10" t="s">
        <v>138</v>
      </c>
      <c r="C10" s="2">
        <v>43927.511331018519</v>
      </c>
      <c r="D10" t="s">
        <v>48</v>
      </c>
      <c r="E10" t="s">
        <v>49</v>
      </c>
      <c r="F10" t="s">
        <v>50</v>
      </c>
      <c r="G10" t="s">
        <v>139</v>
      </c>
      <c r="H10" t="s">
        <v>52</v>
      </c>
      <c r="I10" t="s">
        <v>140</v>
      </c>
      <c r="J10" t="s">
        <v>141</v>
      </c>
      <c r="K10" t="s">
        <v>140</v>
      </c>
      <c r="M10" t="s">
        <v>55</v>
      </c>
      <c r="N10" t="s">
        <v>129</v>
      </c>
      <c r="O10" t="s">
        <v>130</v>
      </c>
      <c r="P10" t="s">
        <v>131</v>
      </c>
      <c r="Q10">
        <v>1</v>
      </c>
      <c r="R10" s="3">
        <v>320000</v>
      </c>
      <c r="S10" s="3">
        <v>0</v>
      </c>
      <c r="T10" s="3">
        <v>162000</v>
      </c>
      <c r="U10" s="3">
        <v>162000</v>
      </c>
      <c r="V10" s="3">
        <v>158000</v>
      </c>
      <c r="W10" s="2">
        <v>43927.482164351852</v>
      </c>
      <c r="X10" s="2">
        <v>43928.759085648147</v>
      </c>
      <c r="Y10" s="2"/>
      <c r="AB10" s="2"/>
      <c r="AD10" s="2"/>
      <c r="AE10" s="2"/>
      <c r="AJ10" t="s">
        <v>142</v>
      </c>
      <c r="AK10" t="s">
        <v>59</v>
      </c>
      <c r="AL10" t="s">
        <v>59</v>
      </c>
      <c r="AM10" s="3">
        <v>0</v>
      </c>
      <c r="AN10">
        <v>0</v>
      </c>
      <c r="AP10" t="s">
        <v>143</v>
      </c>
      <c r="AR10" t="s">
        <v>144</v>
      </c>
      <c r="AS10" t="s">
        <v>143</v>
      </c>
      <c r="AT10" t="s">
        <v>145</v>
      </c>
    </row>
    <row r="11" spans="1:46" x14ac:dyDescent="0.3">
      <c r="A11" t="s">
        <v>146</v>
      </c>
      <c r="B11" t="s">
        <v>147</v>
      </c>
      <c r="C11" s="2">
        <v>43927.515243055554</v>
      </c>
      <c r="D11" t="s">
        <v>48</v>
      </c>
      <c r="E11" t="s">
        <v>49</v>
      </c>
      <c r="F11" t="s">
        <v>50</v>
      </c>
      <c r="G11" t="s">
        <v>148</v>
      </c>
      <c r="H11" t="s">
        <v>52</v>
      </c>
      <c r="I11" t="s">
        <v>149</v>
      </c>
      <c r="J11" t="s">
        <v>150</v>
      </c>
      <c r="K11" t="s">
        <v>151</v>
      </c>
      <c r="M11" t="s">
        <v>55</v>
      </c>
      <c r="N11" t="s">
        <v>129</v>
      </c>
      <c r="O11" t="s">
        <v>130</v>
      </c>
      <c r="P11" t="s">
        <v>131</v>
      </c>
      <c r="Q11">
        <v>1</v>
      </c>
      <c r="R11" s="3">
        <v>320000</v>
      </c>
      <c r="S11" s="3">
        <v>0</v>
      </c>
      <c r="T11" s="3">
        <v>162000</v>
      </c>
      <c r="U11" s="3">
        <v>162000</v>
      </c>
      <c r="V11" s="3">
        <v>158000</v>
      </c>
      <c r="W11" s="2">
        <v>43927.494016203702</v>
      </c>
      <c r="X11" s="2">
        <v>43928.579074074078</v>
      </c>
      <c r="Y11" s="2"/>
      <c r="AB11" s="2"/>
      <c r="AD11" s="2"/>
      <c r="AE11" s="2"/>
      <c r="AJ11" t="s">
        <v>152</v>
      </c>
      <c r="AK11" t="s">
        <v>59</v>
      </c>
      <c r="AL11" t="s">
        <v>59</v>
      </c>
      <c r="AM11" s="3">
        <v>0</v>
      </c>
      <c r="AN11">
        <v>0</v>
      </c>
      <c r="AP11" t="s">
        <v>153</v>
      </c>
      <c r="AR11" t="s">
        <v>154</v>
      </c>
      <c r="AS11" t="s">
        <v>155</v>
      </c>
      <c r="AT11" t="s">
        <v>156</v>
      </c>
    </row>
    <row r="12" spans="1:46" x14ac:dyDescent="0.3">
      <c r="A12" t="s">
        <v>157</v>
      </c>
      <c r="B12" t="s">
        <v>158</v>
      </c>
      <c r="C12" s="2">
        <v>43927.515243055554</v>
      </c>
      <c r="D12" t="s">
        <v>87</v>
      </c>
      <c r="E12" t="s">
        <v>49</v>
      </c>
      <c r="F12" t="s">
        <v>50</v>
      </c>
      <c r="G12" t="s">
        <v>159</v>
      </c>
      <c r="H12" t="s">
        <v>52</v>
      </c>
      <c r="I12" t="s">
        <v>160</v>
      </c>
      <c r="J12" t="s">
        <v>161</v>
      </c>
      <c r="K12" t="s">
        <v>160</v>
      </c>
      <c r="M12" t="s">
        <v>55</v>
      </c>
      <c r="N12" t="s">
        <v>129</v>
      </c>
      <c r="O12" t="s">
        <v>130</v>
      </c>
      <c r="P12" t="s">
        <v>131</v>
      </c>
      <c r="Q12">
        <v>1</v>
      </c>
      <c r="R12" s="3">
        <v>320000</v>
      </c>
      <c r="S12" s="3">
        <v>0</v>
      </c>
      <c r="T12" s="3">
        <v>162000</v>
      </c>
      <c r="U12" s="3">
        <v>162000</v>
      </c>
      <c r="V12" s="3">
        <v>158000</v>
      </c>
      <c r="W12" s="2">
        <v>43927.506006944444</v>
      </c>
      <c r="X12" s="2"/>
      <c r="Y12" s="2"/>
      <c r="AB12" s="2"/>
      <c r="AD12" s="2"/>
      <c r="AE12" s="2"/>
      <c r="AJ12" t="s">
        <v>162</v>
      </c>
      <c r="AK12" t="s">
        <v>59</v>
      </c>
      <c r="AL12" t="s">
        <v>59</v>
      </c>
      <c r="AM12" s="3">
        <v>0</v>
      </c>
      <c r="AN12">
        <v>0</v>
      </c>
      <c r="AP12" t="s">
        <v>163</v>
      </c>
      <c r="AR12" t="s">
        <v>164</v>
      </c>
      <c r="AS12" t="s">
        <v>163</v>
      </c>
      <c r="AT12" t="s">
        <v>165</v>
      </c>
    </row>
    <row r="13" spans="1:46" x14ac:dyDescent="0.3">
      <c r="A13" t="s">
        <v>166</v>
      </c>
      <c r="B13" t="s">
        <v>167</v>
      </c>
      <c r="C13" s="2">
        <v>43927.572326388887</v>
      </c>
      <c r="D13" t="s">
        <v>48</v>
      </c>
      <c r="E13" t="s">
        <v>49</v>
      </c>
      <c r="F13" t="s">
        <v>50</v>
      </c>
      <c r="G13" t="s">
        <v>168</v>
      </c>
      <c r="H13" t="s">
        <v>52</v>
      </c>
      <c r="I13" t="s">
        <v>169</v>
      </c>
      <c r="J13" t="s">
        <v>170</v>
      </c>
      <c r="K13" t="s">
        <v>171</v>
      </c>
      <c r="M13" t="s">
        <v>55</v>
      </c>
      <c r="N13" t="s">
        <v>172</v>
      </c>
      <c r="O13" t="s">
        <v>130</v>
      </c>
      <c r="P13" t="s">
        <v>131</v>
      </c>
      <c r="Q13">
        <v>2</v>
      </c>
      <c r="R13" s="3">
        <v>320000</v>
      </c>
      <c r="S13" s="3">
        <v>0</v>
      </c>
      <c r="T13" s="3">
        <v>324000</v>
      </c>
      <c r="U13" s="3">
        <v>324000</v>
      </c>
      <c r="V13" s="3">
        <v>316000</v>
      </c>
      <c r="W13" s="2">
        <v>43927.565983796296</v>
      </c>
      <c r="X13" s="2">
        <v>43928.762881944444</v>
      </c>
      <c r="Y13" s="2"/>
      <c r="AB13" s="2"/>
      <c r="AD13" s="2"/>
      <c r="AE13" s="2"/>
      <c r="AJ13" t="s">
        <v>173</v>
      </c>
      <c r="AK13" t="s">
        <v>59</v>
      </c>
      <c r="AL13" t="s">
        <v>59</v>
      </c>
      <c r="AM13" s="3">
        <v>0</v>
      </c>
      <c r="AN13">
        <v>0</v>
      </c>
      <c r="AP13" t="s">
        <v>174</v>
      </c>
      <c r="AR13" t="s">
        <v>175</v>
      </c>
      <c r="AS13" t="s">
        <v>176</v>
      </c>
      <c r="AT13" t="s">
        <v>177</v>
      </c>
    </row>
    <row r="14" spans="1:46" x14ac:dyDescent="0.3">
      <c r="A14" t="s">
        <v>178</v>
      </c>
      <c r="B14" t="s">
        <v>179</v>
      </c>
      <c r="C14" s="2">
        <v>43927.610694444447</v>
      </c>
      <c r="D14" t="s">
        <v>87</v>
      </c>
      <c r="E14" t="s">
        <v>49</v>
      </c>
      <c r="F14" t="s">
        <v>50</v>
      </c>
      <c r="G14" t="s">
        <v>180</v>
      </c>
      <c r="H14" t="s">
        <v>52</v>
      </c>
      <c r="I14" t="s">
        <v>181</v>
      </c>
      <c r="J14" t="s">
        <v>182</v>
      </c>
      <c r="K14" t="s">
        <v>181</v>
      </c>
      <c r="M14" t="s">
        <v>55</v>
      </c>
      <c r="N14" t="s">
        <v>172</v>
      </c>
      <c r="O14" t="s">
        <v>130</v>
      </c>
      <c r="P14" t="s">
        <v>131</v>
      </c>
      <c r="Q14">
        <v>1</v>
      </c>
      <c r="R14" s="3">
        <v>320000</v>
      </c>
      <c r="S14" s="3">
        <v>0</v>
      </c>
      <c r="T14" s="3">
        <v>162000</v>
      </c>
      <c r="U14" s="3">
        <v>162000</v>
      </c>
      <c r="V14" s="3">
        <v>158000</v>
      </c>
      <c r="W14" s="2">
        <v>43927.577592592592</v>
      </c>
      <c r="X14" s="2"/>
      <c r="Y14" s="2"/>
      <c r="AB14" s="2"/>
      <c r="AD14" s="2"/>
      <c r="AE14" s="2"/>
      <c r="AJ14" t="s">
        <v>183</v>
      </c>
      <c r="AK14" t="s">
        <v>59</v>
      </c>
      <c r="AL14" t="s">
        <v>59</v>
      </c>
      <c r="AM14" s="3">
        <v>0</v>
      </c>
      <c r="AN14">
        <v>0</v>
      </c>
      <c r="AP14" t="s">
        <v>184</v>
      </c>
      <c r="AR14" t="s">
        <v>185</v>
      </c>
      <c r="AS14" t="s">
        <v>184</v>
      </c>
      <c r="AT14" t="s">
        <v>186</v>
      </c>
    </row>
    <row r="15" spans="1:46" x14ac:dyDescent="0.3">
      <c r="A15" t="s">
        <v>187</v>
      </c>
      <c r="B15" t="s">
        <v>188</v>
      </c>
      <c r="C15" s="2">
        <v>43927.685266203705</v>
      </c>
      <c r="D15" t="s">
        <v>87</v>
      </c>
      <c r="E15" t="s">
        <v>49</v>
      </c>
      <c r="F15" t="s">
        <v>50</v>
      </c>
      <c r="G15" t="s">
        <v>189</v>
      </c>
      <c r="H15" t="s">
        <v>52</v>
      </c>
      <c r="I15" t="s">
        <v>190</v>
      </c>
      <c r="J15" t="s">
        <v>191</v>
      </c>
      <c r="K15" t="s">
        <v>190</v>
      </c>
      <c r="M15" t="s">
        <v>55</v>
      </c>
      <c r="N15" t="s">
        <v>192</v>
      </c>
      <c r="O15" t="s">
        <v>130</v>
      </c>
      <c r="P15" t="s">
        <v>131</v>
      </c>
      <c r="Q15">
        <v>1</v>
      </c>
      <c r="R15" s="3">
        <v>320000</v>
      </c>
      <c r="S15" s="3">
        <v>0</v>
      </c>
      <c r="T15" s="3">
        <v>162000</v>
      </c>
      <c r="U15" s="3">
        <v>162000</v>
      </c>
      <c r="V15" s="3">
        <v>158000</v>
      </c>
      <c r="W15" s="2">
        <v>43927.621134259258</v>
      </c>
      <c r="X15" s="2"/>
      <c r="Y15" s="2"/>
      <c r="AB15" s="2"/>
      <c r="AD15" s="2"/>
      <c r="AE15" s="2"/>
      <c r="AJ15" t="s">
        <v>193</v>
      </c>
      <c r="AK15" t="s">
        <v>59</v>
      </c>
      <c r="AL15" t="s">
        <v>59</v>
      </c>
      <c r="AM15" s="3">
        <v>0</v>
      </c>
      <c r="AN15">
        <v>0</v>
      </c>
      <c r="AP15" t="s">
        <v>194</v>
      </c>
      <c r="AR15" t="s">
        <v>195</v>
      </c>
      <c r="AS15" t="s">
        <v>194</v>
      </c>
      <c r="AT15" t="s">
        <v>196</v>
      </c>
    </row>
    <row r="16" spans="1:46" x14ac:dyDescent="0.3">
      <c r="A16" t="s">
        <v>197</v>
      </c>
      <c r="B16" t="s">
        <v>198</v>
      </c>
      <c r="C16" s="2">
        <v>43927.684479166666</v>
      </c>
      <c r="D16" t="s">
        <v>48</v>
      </c>
      <c r="E16" t="s">
        <v>49</v>
      </c>
      <c r="F16" t="s">
        <v>50</v>
      </c>
      <c r="G16" t="s">
        <v>199</v>
      </c>
      <c r="H16" t="s">
        <v>52</v>
      </c>
      <c r="I16" t="s">
        <v>200</v>
      </c>
      <c r="J16" t="s">
        <v>201</v>
      </c>
      <c r="K16" t="s">
        <v>200</v>
      </c>
      <c r="M16" t="s">
        <v>55</v>
      </c>
      <c r="N16" t="s">
        <v>192</v>
      </c>
      <c r="O16" t="s">
        <v>130</v>
      </c>
      <c r="P16" t="s">
        <v>131</v>
      </c>
      <c r="Q16">
        <v>1</v>
      </c>
      <c r="R16" s="3">
        <v>320000</v>
      </c>
      <c r="S16" s="3">
        <v>0</v>
      </c>
      <c r="T16" s="3">
        <v>162000</v>
      </c>
      <c r="U16" s="3">
        <v>162000</v>
      </c>
      <c r="V16" s="3">
        <v>158000</v>
      </c>
      <c r="W16" s="2">
        <v>43927.622499999998</v>
      </c>
      <c r="X16" s="2">
        <v>43928.601736111108</v>
      </c>
      <c r="Y16" s="2"/>
      <c r="AB16" s="2"/>
      <c r="AD16" s="2"/>
      <c r="AE16" s="2"/>
      <c r="AJ16" t="s">
        <v>202</v>
      </c>
      <c r="AK16" t="s">
        <v>59</v>
      </c>
      <c r="AL16" t="s">
        <v>59</v>
      </c>
      <c r="AM16" s="3">
        <v>0</v>
      </c>
      <c r="AN16">
        <v>0</v>
      </c>
      <c r="AP16" t="s">
        <v>203</v>
      </c>
      <c r="AR16" t="s">
        <v>204</v>
      </c>
      <c r="AS16" t="s">
        <v>203</v>
      </c>
      <c r="AT16" t="s">
        <v>205</v>
      </c>
    </row>
    <row r="17" spans="1:46" x14ac:dyDescent="0.3">
      <c r="A17" t="s">
        <v>206</v>
      </c>
      <c r="B17" t="s">
        <v>207</v>
      </c>
      <c r="C17" s="2">
        <v>43927.683854166666</v>
      </c>
      <c r="D17" t="s">
        <v>87</v>
      </c>
      <c r="E17" t="s">
        <v>49</v>
      </c>
      <c r="F17" t="s">
        <v>50</v>
      </c>
      <c r="G17" t="s">
        <v>208</v>
      </c>
      <c r="H17" t="s">
        <v>52</v>
      </c>
      <c r="I17" t="s">
        <v>209</v>
      </c>
      <c r="J17" t="s">
        <v>210</v>
      </c>
      <c r="K17" t="s">
        <v>211</v>
      </c>
      <c r="M17" t="s">
        <v>55</v>
      </c>
      <c r="N17" t="s">
        <v>192</v>
      </c>
      <c r="O17" t="s">
        <v>130</v>
      </c>
      <c r="P17" t="s">
        <v>212</v>
      </c>
      <c r="Q17">
        <v>1</v>
      </c>
      <c r="R17" s="3">
        <v>320000</v>
      </c>
      <c r="S17" s="3">
        <v>130000</v>
      </c>
      <c r="T17" s="3">
        <v>162000</v>
      </c>
      <c r="U17" s="3">
        <v>162000</v>
      </c>
      <c r="V17" s="3">
        <v>288000</v>
      </c>
      <c r="W17" s="2">
        <v>43927.622835648152</v>
      </c>
      <c r="X17" s="2"/>
      <c r="Y17" s="2"/>
      <c r="AB17" s="2"/>
      <c r="AD17" s="2"/>
      <c r="AE17" s="2"/>
      <c r="AJ17" t="s">
        <v>213</v>
      </c>
      <c r="AK17" t="s">
        <v>59</v>
      </c>
      <c r="AL17" t="s">
        <v>59</v>
      </c>
      <c r="AM17" s="3">
        <v>0</v>
      </c>
      <c r="AN17">
        <v>0</v>
      </c>
      <c r="AP17" t="s">
        <v>214</v>
      </c>
      <c r="AR17" t="s">
        <v>215</v>
      </c>
      <c r="AS17" t="s">
        <v>216</v>
      </c>
      <c r="AT17" t="s">
        <v>217</v>
      </c>
    </row>
    <row r="18" spans="1:46" x14ac:dyDescent="0.3">
      <c r="A18" t="s">
        <v>218</v>
      </c>
      <c r="B18" t="s">
        <v>219</v>
      </c>
      <c r="C18" s="2">
        <v>43927.682534722226</v>
      </c>
      <c r="D18" t="s">
        <v>48</v>
      </c>
      <c r="E18" t="s">
        <v>49</v>
      </c>
      <c r="F18" t="s">
        <v>50</v>
      </c>
      <c r="G18" t="s">
        <v>220</v>
      </c>
      <c r="H18" t="s">
        <v>52</v>
      </c>
      <c r="I18" t="s">
        <v>221</v>
      </c>
      <c r="J18" t="s">
        <v>222</v>
      </c>
      <c r="K18" t="s">
        <v>223</v>
      </c>
      <c r="M18" t="s">
        <v>55</v>
      </c>
      <c r="N18" t="s">
        <v>192</v>
      </c>
      <c r="O18" t="s">
        <v>130</v>
      </c>
      <c r="P18" t="s">
        <v>131</v>
      </c>
      <c r="Q18">
        <v>1</v>
      </c>
      <c r="R18" s="3">
        <v>320000</v>
      </c>
      <c r="S18" s="3">
        <v>0</v>
      </c>
      <c r="T18" s="3">
        <v>162000</v>
      </c>
      <c r="U18" s="3">
        <v>162000</v>
      </c>
      <c r="V18" s="3">
        <v>158000</v>
      </c>
      <c r="W18" s="2">
        <v>43927.636469907404</v>
      </c>
      <c r="X18" s="2">
        <v>43928.740902777776</v>
      </c>
      <c r="Y18" s="2"/>
      <c r="AB18" s="2"/>
      <c r="AD18" s="2"/>
      <c r="AE18" s="2"/>
      <c r="AJ18" t="s">
        <v>224</v>
      </c>
      <c r="AK18" t="s">
        <v>59</v>
      </c>
      <c r="AL18" t="s">
        <v>59</v>
      </c>
      <c r="AM18" s="3">
        <v>0</v>
      </c>
      <c r="AN18">
        <v>0</v>
      </c>
      <c r="AP18" t="s">
        <v>225</v>
      </c>
      <c r="AR18" t="s">
        <v>226</v>
      </c>
      <c r="AS18" t="s">
        <v>227</v>
      </c>
      <c r="AT18" t="s">
        <v>228</v>
      </c>
    </row>
    <row r="19" spans="1:46" x14ac:dyDescent="0.3">
      <c r="A19" t="s">
        <v>229</v>
      </c>
      <c r="B19" t="s">
        <v>230</v>
      </c>
      <c r="C19" s="2">
        <v>43927.700729166667</v>
      </c>
      <c r="D19" t="s">
        <v>87</v>
      </c>
      <c r="E19" t="s">
        <v>49</v>
      </c>
      <c r="F19" t="s">
        <v>50</v>
      </c>
      <c r="G19" t="s">
        <v>231</v>
      </c>
      <c r="H19" t="s">
        <v>52</v>
      </c>
      <c r="I19" t="s">
        <v>232</v>
      </c>
      <c r="J19" t="s">
        <v>233</v>
      </c>
      <c r="K19" t="s">
        <v>232</v>
      </c>
      <c r="M19" t="s">
        <v>55</v>
      </c>
      <c r="N19" t="s">
        <v>234</v>
      </c>
      <c r="O19" t="s">
        <v>57</v>
      </c>
      <c r="Q19">
        <v>1</v>
      </c>
      <c r="R19" s="3">
        <v>320000</v>
      </c>
      <c r="S19" s="3">
        <v>0</v>
      </c>
      <c r="T19" s="3">
        <v>162000</v>
      </c>
      <c r="U19" s="3">
        <v>162000</v>
      </c>
      <c r="V19" s="3">
        <v>158000</v>
      </c>
      <c r="W19" s="2">
        <v>43927.688414351855</v>
      </c>
      <c r="X19" s="2"/>
      <c r="Y19" s="2"/>
      <c r="AB19" s="2"/>
      <c r="AD19" s="2"/>
      <c r="AE19" s="2"/>
      <c r="AJ19" t="s">
        <v>235</v>
      </c>
      <c r="AK19" t="s">
        <v>59</v>
      </c>
      <c r="AL19" t="s">
        <v>59</v>
      </c>
      <c r="AM19" s="3">
        <v>0</v>
      </c>
      <c r="AN19">
        <v>0</v>
      </c>
      <c r="AP19" t="s">
        <v>236</v>
      </c>
      <c r="AQ19" t="s">
        <v>236</v>
      </c>
      <c r="AR19" t="s">
        <v>237</v>
      </c>
      <c r="AS19" t="s">
        <v>236</v>
      </c>
      <c r="AT19" t="s">
        <v>238</v>
      </c>
    </row>
    <row r="20" spans="1:46" x14ac:dyDescent="0.3">
      <c r="A20" t="s">
        <v>239</v>
      </c>
      <c r="B20" t="s">
        <v>240</v>
      </c>
      <c r="C20" s="2">
        <v>43928.594814814816</v>
      </c>
      <c r="D20" t="s">
        <v>87</v>
      </c>
      <c r="E20" t="s">
        <v>49</v>
      </c>
      <c r="F20" t="s">
        <v>50</v>
      </c>
      <c r="G20" t="s">
        <v>241</v>
      </c>
      <c r="H20" t="s">
        <v>52</v>
      </c>
      <c r="I20" t="s">
        <v>242</v>
      </c>
      <c r="J20" t="s">
        <v>243</v>
      </c>
      <c r="K20" t="s">
        <v>242</v>
      </c>
      <c r="M20" t="s">
        <v>55</v>
      </c>
      <c r="N20" t="s">
        <v>234</v>
      </c>
      <c r="O20" t="s">
        <v>57</v>
      </c>
      <c r="Q20">
        <v>1</v>
      </c>
      <c r="R20" s="3">
        <v>320000</v>
      </c>
      <c r="S20" s="3">
        <v>0</v>
      </c>
      <c r="T20" s="3">
        <v>162000</v>
      </c>
      <c r="U20" s="3">
        <v>162000</v>
      </c>
      <c r="V20" s="3">
        <v>158000</v>
      </c>
      <c r="W20" s="2">
        <v>43927.814143518517</v>
      </c>
      <c r="X20" s="2"/>
      <c r="Y20" s="2"/>
      <c r="AB20" s="2"/>
      <c r="AD20" s="2"/>
      <c r="AE20" s="2"/>
      <c r="AJ20" t="s">
        <v>244</v>
      </c>
      <c r="AK20" t="s">
        <v>59</v>
      </c>
      <c r="AL20" t="s">
        <v>59</v>
      </c>
      <c r="AM20" s="3">
        <v>0</v>
      </c>
      <c r="AN20">
        <v>0</v>
      </c>
      <c r="AP20" t="s">
        <v>245</v>
      </c>
      <c r="AR20" t="s">
        <v>246</v>
      </c>
      <c r="AS20" t="s">
        <v>245</v>
      </c>
      <c r="AT20" t="s">
        <v>136</v>
      </c>
    </row>
    <row r="21" spans="1:46" x14ac:dyDescent="0.3">
      <c r="A21" t="s">
        <v>247</v>
      </c>
      <c r="B21" t="s">
        <v>248</v>
      </c>
      <c r="C21" s="2">
        <v>43928.595185185186</v>
      </c>
      <c r="D21" t="s">
        <v>87</v>
      </c>
      <c r="E21" t="s">
        <v>49</v>
      </c>
      <c r="F21" t="s">
        <v>50</v>
      </c>
      <c r="G21" t="s">
        <v>249</v>
      </c>
      <c r="H21" t="s">
        <v>52</v>
      </c>
      <c r="I21" t="s">
        <v>250</v>
      </c>
      <c r="J21" t="s">
        <v>251</v>
      </c>
      <c r="K21" t="s">
        <v>250</v>
      </c>
      <c r="M21" t="s">
        <v>55</v>
      </c>
      <c r="N21" t="s">
        <v>252</v>
      </c>
      <c r="O21" t="s">
        <v>130</v>
      </c>
      <c r="P21" t="s">
        <v>253</v>
      </c>
      <c r="Q21">
        <v>1</v>
      </c>
      <c r="R21" s="3">
        <v>320000</v>
      </c>
      <c r="S21" s="3">
        <v>0</v>
      </c>
      <c r="T21" s="3">
        <v>162000</v>
      </c>
      <c r="U21" s="3">
        <v>162000</v>
      </c>
      <c r="V21" s="3">
        <v>158000</v>
      </c>
      <c r="W21" s="2">
        <v>43928.382303240738</v>
      </c>
      <c r="X21" s="2"/>
      <c r="Y21" s="2"/>
      <c r="AB21" s="2"/>
      <c r="AD21" s="2"/>
      <c r="AE21" s="2"/>
      <c r="AJ21" t="s">
        <v>254</v>
      </c>
      <c r="AK21" t="s">
        <v>59</v>
      </c>
      <c r="AL21" t="s">
        <v>59</v>
      </c>
      <c r="AM21" s="3">
        <v>0</v>
      </c>
      <c r="AN21">
        <v>0</v>
      </c>
      <c r="AP21" t="s">
        <v>255</v>
      </c>
      <c r="AR21" t="s">
        <v>256</v>
      </c>
      <c r="AS21" t="s">
        <v>257</v>
      </c>
      <c r="AT21" t="s">
        <v>258</v>
      </c>
    </row>
    <row r="22" spans="1:46" x14ac:dyDescent="0.3">
      <c r="A22" t="s">
        <v>259</v>
      </c>
      <c r="B22" t="s">
        <v>260</v>
      </c>
      <c r="C22" s="2">
        <v>43928.595532407409</v>
      </c>
      <c r="D22" t="s">
        <v>87</v>
      </c>
      <c r="E22" t="s">
        <v>49</v>
      </c>
      <c r="F22" t="s">
        <v>50</v>
      </c>
      <c r="G22" t="s">
        <v>261</v>
      </c>
      <c r="H22" t="s">
        <v>52</v>
      </c>
      <c r="I22" t="s">
        <v>262</v>
      </c>
      <c r="J22" t="s">
        <v>263</v>
      </c>
      <c r="K22" t="s">
        <v>262</v>
      </c>
      <c r="M22" t="s">
        <v>55</v>
      </c>
      <c r="N22" t="s">
        <v>252</v>
      </c>
      <c r="O22" t="s">
        <v>130</v>
      </c>
      <c r="P22" t="s">
        <v>253</v>
      </c>
      <c r="Q22">
        <v>1</v>
      </c>
      <c r="R22" s="3">
        <v>320000</v>
      </c>
      <c r="S22" s="3">
        <v>0</v>
      </c>
      <c r="T22" s="3">
        <v>162000</v>
      </c>
      <c r="U22" s="3">
        <v>162000</v>
      </c>
      <c r="V22" s="3">
        <v>158000</v>
      </c>
      <c r="W22" s="2">
        <v>43928.436990740738</v>
      </c>
      <c r="X22" s="2"/>
      <c r="Y22" s="2"/>
      <c r="AB22" s="2"/>
      <c r="AD22" s="2"/>
      <c r="AE22" s="2"/>
      <c r="AJ22" t="s">
        <v>264</v>
      </c>
      <c r="AK22" t="s">
        <v>59</v>
      </c>
      <c r="AL22" t="s">
        <v>59</v>
      </c>
      <c r="AM22" s="3">
        <v>0</v>
      </c>
      <c r="AN22">
        <v>0</v>
      </c>
      <c r="AP22" t="s">
        <v>265</v>
      </c>
      <c r="AQ22" t="s">
        <v>266</v>
      </c>
      <c r="AR22" t="s">
        <v>267</v>
      </c>
      <c r="AS22" t="s">
        <v>266</v>
      </c>
      <c r="AT22" t="s">
        <v>268</v>
      </c>
    </row>
    <row r="23" spans="1:46" x14ac:dyDescent="0.3">
      <c r="A23" t="s">
        <v>269</v>
      </c>
      <c r="B23" t="s">
        <v>270</v>
      </c>
      <c r="C23" s="2">
        <v>43928.595914351848</v>
      </c>
      <c r="D23" t="s">
        <v>87</v>
      </c>
      <c r="E23" t="s">
        <v>49</v>
      </c>
      <c r="F23" t="s">
        <v>50</v>
      </c>
      <c r="G23" t="s">
        <v>271</v>
      </c>
      <c r="H23" t="s">
        <v>52</v>
      </c>
      <c r="I23" t="s">
        <v>272</v>
      </c>
      <c r="J23" t="s">
        <v>273</v>
      </c>
      <c r="K23" t="s">
        <v>272</v>
      </c>
      <c r="M23" t="s">
        <v>55</v>
      </c>
      <c r="N23" t="s">
        <v>252</v>
      </c>
      <c r="O23" t="s">
        <v>130</v>
      </c>
      <c r="P23" t="s">
        <v>253</v>
      </c>
      <c r="Q23">
        <v>1</v>
      </c>
      <c r="R23" s="3">
        <v>320000</v>
      </c>
      <c r="S23" s="3">
        <v>0</v>
      </c>
      <c r="T23" s="3">
        <v>162000</v>
      </c>
      <c r="U23" s="3">
        <v>162000</v>
      </c>
      <c r="V23" s="3">
        <v>158000</v>
      </c>
      <c r="W23" s="2">
        <v>43928.442986111113</v>
      </c>
      <c r="X23" s="2"/>
      <c r="Y23" s="2"/>
      <c r="AB23" s="2"/>
      <c r="AD23" s="2"/>
      <c r="AE23" s="2"/>
      <c r="AJ23" t="s">
        <v>274</v>
      </c>
      <c r="AK23" t="s">
        <v>59</v>
      </c>
      <c r="AL23" t="s">
        <v>59</v>
      </c>
      <c r="AM23" s="3">
        <v>0</v>
      </c>
      <c r="AN23">
        <v>0</v>
      </c>
      <c r="AP23" t="s">
        <v>275</v>
      </c>
      <c r="AR23" t="s">
        <v>276</v>
      </c>
      <c r="AS23" t="s">
        <v>275</v>
      </c>
      <c r="AT23" t="s">
        <v>277</v>
      </c>
    </row>
    <row r="24" spans="1:46" x14ac:dyDescent="0.3">
      <c r="A24" t="s">
        <v>278</v>
      </c>
      <c r="B24" t="s">
        <v>279</v>
      </c>
      <c r="C24" s="2">
        <v>43928.596354166664</v>
      </c>
      <c r="D24" t="s">
        <v>87</v>
      </c>
      <c r="E24" t="s">
        <v>49</v>
      </c>
      <c r="F24" t="s">
        <v>50</v>
      </c>
      <c r="G24" t="s">
        <v>280</v>
      </c>
      <c r="H24" t="s">
        <v>52</v>
      </c>
      <c r="I24" t="s">
        <v>281</v>
      </c>
      <c r="J24" t="s">
        <v>282</v>
      </c>
      <c r="K24" t="s">
        <v>283</v>
      </c>
      <c r="M24" t="s">
        <v>55</v>
      </c>
      <c r="N24" t="s">
        <v>252</v>
      </c>
      <c r="O24" t="s">
        <v>130</v>
      </c>
      <c r="P24" t="s">
        <v>253</v>
      </c>
      <c r="Q24">
        <v>4</v>
      </c>
      <c r="R24" s="3">
        <v>320000</v>
      </c>
      <c r="S24" s="3">
        <v>0</v>
      </c>
      <c r="T24" s="3">
        <v>648000</v>
      </c>
      <c r="U24" s="3">
        <v>648000</v>
      </c>
      <c r="V24" s="3">
        <v>632000</v>
      </c>
      <c r="W24" s="2">
        <v>43928.488796296297</v>
      </c>
      <c r="X24" s="2"/>
      <c r="Y24" s="2"/>
      <c r="AB24" s="2"/>
      <c r="AD24" s="2"/>
      <c r="AE24" s="2"/>
      <c r="AJ24" t="s">
        <v>284</v>
      </c>
      <c r="AK24" t="s">
        <v>59</v>
      </c>
      <c r="AL24" t="s">
        <v>59</v>
      </c>
      <c r="AM24" s="3">
        <v>0</v>
      </c>
      <c r="AN24">
        <v>0</v>
      </c>
      <c r="AP24" t="s">
        <v>285</v>
      </c>
      <c r="AR24" t="s">
        <v>286</v>
      </c>
      <c r="AS24" t="s">
        <v>285</v>
      </c>
      <c r="AT24" t="s">
        <v>287</v>
      </c>
    </row>
    <row r="25" spans="1:46" x14ac:dyDescent="0.3">
      <c r="A25" t="s">
        <v>288</v>
      </c>
      <c r="B25" t="s">
        <v>289</v>
      </c>
      <c r="C25" s="2">
        <v>43928.59443287037</v>
      </c>
      <c r="D25" t="s">
        <v>87</v>
      </c>
      <c r="E25" t="s">
        <v>49</v>
      </c>
      <c r="F25" t="s">
        <v>50</v>
      </c>
      <c r="G25" t="s">
        <v>290</v>
      </c>
      <c r="H25" t="s">
        <v>52</v>
      </c>
      <c r="I25" t="s">
        <v>291</v>
      </c>
      <c r="J25" t="s">
        <v>292</v>
      </c>
      <c r="K25" t="s">
        <v>291</v>
      </c>
      <c r="M25" t="s">
        <v>55</v>
      </c>
      <c r="N25" t="s">
        <v>252</v>
      </c>
      <c r="O25" t="s">
        <v>130</v>
      </c>
      <c r="P25" t="s">
        <v>253</v>
      </c>
      <c r="Q25">
        <v>1</v>
      </c>
      <c r="R25" s="3">
        <v>320000</v>
      </c>
      <c r="S25" s="3">
        <v>0</v>
      </c>
      <c r="T25" s="3">
        <v>162000</v>
      </c>
      <c r="U25" s="3">
        <v>162000</v>
      </c>
      <c r="V25" s="3">
        <v>158000</v>
      </c>
      <c r="W25" s="2">
        <v>43928.496319444443</v>
      </c>
      <c r="X25" s="2"/>
      <c r="Y25" s="2"/>
      <c r="AB25" s="2"/>
      <c r="AD25" s="2"/>
      <c r="AE25" s="2"/>
      <c r="AJ25" t="s">
        <v>293</v>
      </c>
      <c r="AK25" t="s">
        <v>59</v>
      </c>
      <c r="AL25" t="s">
        <v>59</v>
      </c>
      <c r="AM25" s="3">
        <v>0</v>
      </c>
      <c r="AN25">
        <v>0</v>
      </c>
      <c r="AP25" t="s">
        <v>294</v>
      </c>
      <c r="AQ25" t="s">
        <v>295</v>
      </c>
      <c r="AR25" t="s">
        <v>296</v>
      </c>
      <c r="AS25" t="s">
        <v>294</v>
      </c>
      <c r="AT25" t="s">
        <v>297</v>
      </c>
    </row>
    <row r="26" spans="1:46" x14ac:dyDescent="0.3">
      <c r="A26" t="s">
        <v>298</v>
      </c>
      <c r="B26" t="s">
        <v>299</v>
      </c>
      <c r="C26" s="2">
        <v>43928.593391203707</v>
      </c>
      <c r="D26" t="s">
        <v>87</v>
      </c>
      <c r="E26" t="s">
        <v>49</v>
      </c>
      <c r="F26" t="s">
        <v>50</v>
      </c>
      <c r="G26" t="s">
        <v>300</v>
      </c>
      <c r="H26" t="s">
        <v>52</v>
      </c>
      <c r="I26" t="s">
        <v>301</v>
      </c>
      <c r="J26" t="s">
        <v>302</v>
      </c>
      <c r="K26" t="s">
        <v>301</v>
      </c>
      <c r="M26" t="s">
        <v>55</v>
      </c>
      <c r="N26" t="s">
        <v>252</v>
      </c>
      <c r="O26" t="s">
        <v>130</v>
      </c>
      <c r="P26" t="s">
        <v>253</v>
      </c>
      <c r="Q26">
        <v>1</v>
      </c>
      <c r="R26" s="3">
        <v>320000</v>
      </c>
      <c r="S26" s="3">
        <v>0</v>
      </c>
      <c r="T26" s="3">
        <v>162000</v>
      </c>
      <c r="U26" s="3">
        <v>162000</v>
      </c>
      <c r="V26" s="3">
        <v>158000</v>
      </c>
      <c r="W26" s="2">
        <v>43928.496388888889</v>
      </c>
      <c r="X26" s="2"/>
      <c r="Y26" s="2"/>
      <c r="AB26" s="2"/>
      <c r="AD26" s="2"/>
      <c r="AE26" s="2"/>
      <c r="AJ26" t="s">
        <v>303</v>
      </c>
      <c r="AK26" t="s">
        <v>59</v>
      </c>
      <c r="AL26" t="s">
        <v>59</v>
      </c>
      <c r="AM26" s="3">
        <v>0</v>
      </c>
      <c r="AN26">
        <v>0</v>
      </c>
      <c r="AP26" t="s">
        <v>304</v>
      </c>
      <c r="AR26" t="s">
        <v>305</v>
      </c>
      <c r="AS26" t="s">
        <v>304</v>
      </c>
      <c r="AT26" t="s">
        <v>306</v>
      </c>
    </row>
    <row r="27" spans="1:46" x14ac:dyDescent="0.3">
      <c r="A27" t="s">
        <v>307</v>
      </c>
      <c r="B27" t="s">
        <v>308</v>
      </c>
      <c r="C27" s="2">
        <v>43928.599085648151</v>
      </c>
      <c r="D27" t="s">
        <v>87</v>
      </c>
      <c r="E27" t="s">
        <v>49</v>
      </c>
      <c r="F27" t="s">
        <v>50</v>
      </c>
      <c r="G27" t="s">
        <v>309</v>
      </c>
      <c r="H27" t="s">
        <v>52</v>
      </c>
      <c r="I27" t="s">
        <v>310</v>
      </c>
      <c r="J27" t="s">
        <v>311</v>
      </c>
      <c r="K27" t="s">
        <v>310</v>
      </c>
      <c r="M27" t="s">
        <v>55</v>
      </c>
      <c r="N27" t="s">
        <v>252</v>
      </c>
      <c r="O27" t="s">
        <v>130</v>
      </c>
      <c r="P27" t="s">
        <v>253</v>
      </c>
      <c r="Q27">
        <v>1</v>
      </c>
      <c r="R27" s="3">
        <v>320000</v>
      </c>
      <c r="S27" s="3">
        <v>0</v>
      </c>
      <c r="T27" s="3">
        <v>162000</v>
      </c>
      <c r="U27" s="3">
        <v>162000</v>
      </c>
      <c r="V27" s="3">
        <v>158000</v>
      </c>
      <c r="W27" s="2">
        <v>43928.552407407406</v>
      </c>
      <c r="X27" s="2"/>
      <c r="Y27" s="2"/>
      <c r="AB27" s="2"/>
      <c r="AD27" s="2"/>
      <c r="AE27" s="2"/>
      <c r="AJ27" t="s">
        <v>312</v>
      </c>
      <c r="AK27" t="s">
        <v>59</v>
      </c>
      <c r="AL27" t="s">
        <v>59</v>
      </c>
      <c r="AM27" s="3">
        <v>0</v>
      </c>
      <c r="AN27">
        <v>0</v>
      </c>
      <c r="AP27" t="s">
        <v>313</v>
      </c>
      <c r="AR27" t="s">
        <v>314</v>
      </c>
      <c r="AS27" t="s">
        <v>313</v>
      </c>
      <c r="AT27" t="s">
        <v>315</v>
      </c>
    </row>
    <row r="28" spans="1:46" x14ac:dyDescent="0.3">
      <c r="A28" t="s">
        <v>316</v>
      </c>
      <c r="B28" t="s">
        <v>317</v>
      </c>
      <c r="C28" s="2">
        <v>43928.59302083333</v>
      </c>
      <c r="D28" t="s">
        <v>87</v>
      </c>
      <c r="E28" t="s">
        <v>49</v>
      </c>
      <c r="F28" t="s">
        <v>50</v>
      </c>
      <c r="G28" t="s">
        <v>318</v>
      </c>
      <c r="H28" t="s">
        <v>52</v>
      </c>
      <c r="I28" t="s">
        <v>319</v>
      </c>
      <c r="J28" t="s">
        <v>320</v>
      </c>
      <c r="K28" t="s">
        <v>319</v>
      </c>
      <c r="M28" t="s">
        <v>55</v>
      </c>
      <c r="N28" t="s">
        <v>252</v>
      </c>
      <c r="O28" t="s">
        <v>130</v>
      </c>
      <c r="P28" t="s">
        <v>253</v>
      </c>
      <c r="Q28">
        <v>1</v>
      </c>
      <c r="R28" s="3">
        <v>320000</v>
      </c>
      <c r="S28" s="3">
        <v>0</v>
      </c>
      <c r="T28" s="3">
        <v>162000</v>
      </c>
      <c r="U28" s="3">
        <v>162000</v>
      </c>
      <c r="V28" s="3">
        <v>158000</v>
      </c>
      <c r="W28" s="2">
        <v>43928.551793981482</v>
      </c>
      <c r="X28" s="2"/>
      <c r="Y28" s="2"/>
      <c r="AB28" s="2"/>
      <c r="AD28" s="2"/>
      <c r="AE28" s="2"/>
      <c r="AJ28" t="s">
        <v>321</v>
      </c>
      <c r="AK28" t="s">
        <v>59</v>
      </c>
      <c r="AL28" t="s">
        <v>59</v>
      </c>
      <c r="AM28" s="3">
        <v>0</v>
      </c>
      <c r="AN28">
        <v>0</v>
      </c>
      <c r="AP28" t="s">
        <v>322</v>
      </c>
      <c r="AR28" t="s">
        <v>323</v>
      </c>
      <c r="AS28" t="s">
        <v>322</v>
      </c>
      <c r="AT28" t="s">
        <v>324</v>
      </c>
    </row>
    <row r="29" spans="1:46" x14ac:dyDescent="0.3">
      <c r="A29" t="s">
        <v>325</v>
      </c>
      <c r="B29" t="s">
        <v>326</v>
      </c>
      <c r="C29" s="2">
        <v>43928.621504629627</v>
      </c>
      <c r="D29" t="s">
        <v>87</v>
      </c>
      <c r="E29" t="s">
        <v>49</v>
      </c>
      <c r="F29" t="s">
        <v>50</v>
      </c>
      <c r="G29" t="s">
        <v>327</v>
      </c>
      <c r="H29" t="s">
        <v>52</v>
      </c>
      <c r="I29" t="s">
        <v>328</v>
      </c>
      <c r="J29" t="s">
        <v>329</v>
      </c>
      <c r="K29" t="s">
        <v>328</v>
      </c>
      <c r="M29" t="s">
        <v>55</v>
      </c>
      <c r="N29" t="s">
        <v>330</v>
      </c>
      <c r="O29" t="s">
        <v>130</v>
      </c>
      <c r="P29" t="s">
        <v>331</v>
      </c>
      <c r="Q29">
        <v>1</v>
      </c>
      <c r="R29" s="3">
        <v>320000</v>
      </c>
      <c r="S29" s="3">
        <v>0</v>
      </c>
      <c r="T29" s="3">
        <v>162000</v>
      </c>
      <c r="U29" s="3">
        <v>162000</v>
      </c>
      <c r="V29" s="3">
        <v>158000</v>
      </c>
      <c r="W29" s="2">
        <v>43928.609178240738</v>
      </c>
      <c r="X29" s="2"/>
      <c r="Y29" s="2"/>
      <c r="AB29" s="2"/>
      <c r="AD29" s="2"/>
      <c r="AE29" s="2"/>
      <c r="AJ29" t="s">
        <v>332</v>
      </c>
      <c r="AK29" t="s">
        <v>59</v>
      </c>
      <c r="AL29" t="s">
        <v>59</v>
      </c>
      <c r="AM29" s="3">
        <v>0</v>
      </c>
      <c r="AN29">
        <v>0</v>
      </c>
      <c r="AP29" t="s">
        <v>333</v>
      </c>
      <c r="AR29" t="s">
        <v>334</v>
      </c>
      <c r="AS29" t="s">
        <v>333</v>
      </c>
      <c r="AT29" t="s">
        <v>335</v>
      </c>
    </row>
    <row r="30" spans="1:46" x14ac:dyDescent="0.3">
      <c r="A30" t="s">
        <v>336</v>
      </c>
      <c r="B30" t="s">
        <v>337</v>
      </c>
      <c r="C30" s="2">
        <v>43928.65520833333</v>
      </c>
      <c r="D30" t="s">
        <v>87</v>
      </c>
      <c r="E30" t="s">
        <v>338</v>
      </c>
      <c r="H30" t="s">
        <v>52</v>
      </c>
      <c r="I30" t="s">
        <v>339</v>
      </c>
      <c r="J30" t="s">
        <v>340</v>
      </c>
      <c r="K30" t="s">
        <v>339</v>
      </c>
      <c r="M30" t="s">
        <v>55</v>
      </c>
      <c r="N30" t="s">
        <v>330</v>
      </c>
      <c r="O30" t="s">
        <v>130</v>
      </c>
      <c r="P30" t="s">
        <v>253</v>
      </c>
      <c r="Q30">
        <v>1</v>
      </c>
      <c r="R30" s="3">
        <v>320000</v>
      </c>
      <c r="S30" s="3">
        <v>0</v>
      </c>
      <c r="T30" s="3">
        <v>162000</v>
      </c>
      <c r="U30" s="3">
        <v>162000</v>
      </c>
      <c r="V30" s="3">
        <v>158000</v>
      </c>
      <c r="W30" s="2">
        <v>43928.631388888891</v>
      </c>
      <c r="X30" s="2"/>
      <c r="Y30" s="2"/>
      <c r="AB30" s="2"/>
      <c r="AD30" s="2"/>
      <c r="AE30" s="2"/>
      <c r="AJ30" t="s">
        <v>341</v>
      </c>
      <c r="AK30" t="s">
        <v>59</v>
      </c>
      <c r="AL30" t="s">
        <v>342</v>
      </c>
      <c r="AM30" s="3">
        <v>0</v>
      </c>
      <c r="AN30">
        <v>0</v>
      </c>
      <c r="AP30" t="s">
        <v>343</v>
      </c>
      <c r="AR30" t="s">
        <v>344</v>
      </c>
      <c r="AS30" t="s">
        <v>343</v>
      </c>
      <c r="AT30" t="s">
        <v>345</v>
      </c>
    </row>
    <row r="31" spans="1:46" x14ac:dyDescent="0.3">
      <c r="A31" t="s">
        <v>346</v>
      </c>
      <c r="B31" t="s">
        <v>347</v>
      </c>
      <c r="C31" s="2">
        <v>43928.659942129627</v>
      </c>
      <c r="D31" t="s">
        <v>87</v>
      </c>
      <c r="E31" t="s">
        <v>49</v>
      </c>
      <c r="F31" t="s">
        <v>50</v>
      </c>
      <c r="G31" t="s">
        <v>348</v>
      </c>
      <c r="H31" t="s">
        <v>52</v>
      </c>
      <c r="I31" t="s">
        <v>349</v>
      </c>
      <c r="J31" t="s">
        <v>350</v>
      </c>
      <c r="K31" t="s">
        <v>349</v>
      </c>
      <c r="M31" t="s">
        <v>55</v>
      </c>
      <c r="N31" t="s">
        <v>330</v>
      </c>
      <c r="O31" t="s">
        <v>130</v>
      </c>
      <c r="P31" t="s">
        <v>253</v>
      </c>
      <c r="Q31">
        <v>1</v>
      </c>
      <c r="R31" s="3">
        <v>320000</v>
      </c>
      <c r="S31" s="3">
        <v>0</v>
      </c>
      <c r="T31" s="3">
        <v>162000</v>
      </c>
      <c r="U31" s="3">
        <v>162000</v>
      </c>
      <c r="V31" s="3">
        <v>158000</v>
      </c>
      <c r="W31" s="2">
        <v>43928.646620370368</v>
      </c>
      <c r="X31" s="2"/>
      <c r="Y31" s="2"/>
      <c r="AB31" s="2"/>
      <c r="AD31" s="2"/>
      <c r="AE31" s="2"/>
      <c r="AJ31" t="s">
        <v>351</v>
      </c>
      <c r="AK31" t="s">
        <v>59</v>
      </c>
      <c r="AL31" t="s">
        <v>59</v>
      </c>
      <c r="AM31" s="3">
        <v>0</v>
      </c>
      <c r="AN31">
        <v>0</v>
      </c>
      <c r="AP31" t="s">
        <v>352</v>
      </c>
      <c r="AR31" t="s">
        <v>353</v>
      </c>
      <c r="AS31" t="s">
        <v>352</v>
      </c>
      <c r="AT31" t="s">
        <v>354</v>
      </c>
    </row>
    <row r="32" spans="1:46" x14ac:dyDescent="0.3">
      <c r="A32" t="s">
        <v>355</v>
      </c>
      <c r="B32" t="s">
        <v>356</v>
      </c>
      <c r="C32" s="2">
        <v>43928.659490740742</v>
      </c>
      <c r="D32" t="s">
        <v>87</v>
      </c>
      <c r="E32" t="s">
        <v>49</v>
      </c>
      <c r="F32" t="s">
        <v>50</v>
      </c>
      <c r="G32" t="s">
        <v>357</v>
      </c>
      <c r="H32" t="s">
        <v>52</v>
      </c>
      <c r="I32" t="s">
        <v>358</v>
      </c>
      <c r="J32" t="s">
        <v>359</v>
      </c>
      <c r="K32" t="s">
        <v>358</v>
      </c>
      <c r="M32" t="s">
        <v>55</v>
      </c>
      <c r="N32" t="s">
        <v>330</v>
      </c>
      <c r="O32" t="s">
        <v>130</v>
      </c>
      <c r="P32" t="s">
        <v>253</v>
      </c>
      <c r="Q32">
        <v>1</v>
      </c>
      <c r="R32" s="3">
        <v>320000</v>
      </c>
      <c r="S32" s="3">
        <v>0</v>
      </c>
      <c r="T32" s="3">
        <v>162000</v>
      </c>
      <c r="U32" s="3">
        <v>162000</v>
      </c>
      <c r="V32" s="3">
        <v>158000</v>
      </c>
      <c r="W32" s="2">
        <v>43928.654131944444</v>
      </c>
      <c r="X32" s="2"/>
      <c r="Y32" s="2"/>
      <c r="AB32" s="2"/>
      <c r="AD32" s="2"/>
      <c r="AE32" s="2"/>
      <c r="AJ32" t="s">
        <v>360</v>
      </c>
      <c r="AK32" t="s">
        <v>59</v>
      </c>
      <c r="AL32" t="s">
        <v>59</v>
      </c>
      <c r="AM32" s="3">
        <v>0</v>
      </c>
      <c r="AN32">
        <v>0</v>
      </c>
      <c r="AP32" t="s">
        <v>361</v>
      </c>
      <c r="AR32" t="s">
        <v>362</v>
      </c>
      <c r="AS32" t="s">
        <v>361</v>
      </c>
      <c r="AT32" t="s">
        <v>363</v>
      </c>
    </row>
    <row r="33" spans="22:23" x14ac:dyDescent="0.3">
      <c r="V33" s="4">
        <f>SUM(V2:V32)</f>
        <v>5818000</v>
      </c>
    </row>
    <row r="34" spans="22:23" x14ac:dyDescent="0.3">
      <c r="V34" s="3">
        <v>1500000</v>
      </c>
    </row>
    <row r="35" spans="22:23" x14ac:dyDescent="0.3">
      <c r="V35" s="4">
        <f>SUM(V33:V34)</f>
        <v>7318000</v>
      </c>
    </row>
    <row r="36" spans="22:23" x14ac:dyDescent="0.3">
      <c r="V36" s="4">
        <f>V35*16%</f>
        <v>1170880</v>
      </c>
      <c r="W36">
        <f>31*3500</f>
        <v>108500</v>
      </c>
    </row>
    <row r="37" spans="22:23" x14ac:dyDescent="0.3">
      <c r="V37" s="4">
        <f>V35-V36</f>
        <v>6147120</v>
      </c>
    </row>
    <row r="38" spans="22:23" x14ac:dyDescent="0.3">
      <c r="V38" s="4">
        <f>V37-W36</f>
        <v>6038620</v>
      </c>
    </row>
    <row r="39" spans="22:23" x14ac:dyDescent="0.3">
      <c r="V39" s="5">
        <f>80*158000</f>
        <v>12640000</v>
      </c>
    </row>
    <row r="40" spans="22:23" x14ac:dyDescent="0.3">
      <c r="V40" s="4">
        <f>V39+V35</f>
        <v>19958000</v>
      </c>
    </row>
    <row r="41" spans="22:23" x14ac:dyDescent="0.3">
      <c r="V41" s="6">
        <v>-0.16</v>
      </c>
    </row>
    <row r="42" spans="22:23" x14ac:dyDescent="0.3">
      <c r="V42" s="4">
        <f>V40*16%</f>
        <v>3193280</v>
      </c>
    </row>
    <row r="43" spans="22:23" x14ac:dyDescent="0.3">
      <c r="V43" s="4">
        <f>V40-V42</f>
        <v>16764720</v>
      </c>
    </row>
    <row r="44" spans="22:23" x14ac:dyDescent="0.3">
      <c r="V44" s="4">
        <f>V43-108500</f>
        <v>16656220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배송현황관리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최진만</cp:lastModifiedBy>
  <dcterms:created xsi:type="dcterms:W3CDTF">2020-04-07T09:42:08Z</dcterms:created>
  <dcterms:modified xsi:type="dcterms:W3CDTF">2020-04-07T10:26:31Z</dcterms:modified>
</cp:coreProperties>
</file>