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nth\Desktop\"/>
    </mc:Choice>
  </mc:AlternateContent>
  <xr:revisionPtr revIDLastSave="0" documentId="8_{C892753D-97F0-7243-A425-A6E05C3163E7}" xr6:coauthVersionLast="40" xr6:coauthVersionMax="40" xr10:uidLastSave="{00000000-0000-0000-0000-000000000000}"/>
  <bookViews>
    <workbookView xWindow="28680" yWindow="-120" windowWidth="29040" windowHeight="16440" xr2:uid="{00000000-000D-0000-FFFF-FFFF00000000}"/>
  </bookViews>
  <sheets>
    <sheet name="2월 당직표" sheetId="2" r:id="rId1"/>
    <sheet name="MICU 의사 보고체계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2" i="2" l="1"/>
  <c r="AA12" i="2"/>
  <c r="Z12" i="2"/>
  <c r="R12" i="2"/>
  <c r="W9" i="2"/>
  <c r="AA9" i="2"/>
  <c r="Z9" i="2"/>
  <c r="R9" i="2"/>
  <c r="X9" i="2"/>
  <c r="X12" i="2"/>
  <c r="W6" i="2"/>
  <c r="R6" i="2"/>
  <c r="Z4" i="2"/>
  <c r="AA4" i="2"/>
  <c r="Z5" i="2"/>
  <c r="AA5" i="2"/>
  <c r="Z6" i="2"/>
  <c r="AA6" i="2"/>
  <c r="Z7" i="2"/>
  <c r="AA7" i="2"/>
  <c r="Z8" i="2"/>
  <c r="AA8" i="2"/>
  <c r="Z10" i="2"/>
  <c r="AA10" i="2"/>
  <c r="Z11" i="2"/>
  <c r="AA11" i="2"/>
  <c r="Z13" i="2"/>
  <c r="AA13" i="2"/>
  <c r="X6" i="2"/>
  <c r="Z3" i="2"/>
  <c r="R7" i="2"/>
  <c r="R13" i="2"/>
  <c r="AA17" i="2"/>
  <c r="AA18" i="2"/>
  <c r="AA19" i="2"/>
  <c r="AA20" i="2"/>
  <c r="AA21" i="2"/>
  <c r="AA22" i="2"/>
  <c r="AA16" i="2"/>
  <c r="W16" i="2"/>
  <c r="W22" i="2"/>
  <c r="W21" i="2"/>
  <c r="W20" i="2"/>
  <c r="W19" i="2"/>
  <c r="W18" i="2"/>
  <c r="W17" i="2"/>
  <c r="R22" i="2"/>
  <c r="R21" i="2"/>
  <c r="R20" i="2"/>
  <c r="R19" i="2"/>
  <c r="R18" i="2"/>
  <c r="R17" i="2"/>
  <c r="R16" i="2"/>
  <c r="AA3" i="2"/>
  <c r="W13" i="2"/>
  <c r="W11" i="2"/>
  <c r="W10" i="2"/>
  <c r="W8" i="2"/>
  <c r="W7" i="2"/>
  <c r="W5" i="2"/>
  <c r="W4" i="2"/>
  <c r="W3" i="2"/>
  <c r="R11" i="2"/>
  <c r="R10" i="2"/>
  <c r="R8" i="2"/>
  <c r="R5" i="2"/>
  <c r="R4" i="2"/>
  <c r="R3" i="2"/>
  <c r="Z22" i="2"/>
  <c r="Z21" i="2"/>
  <c r="Z20" i="2"/>
  <c r="Z19" i="2"/>
  <c r="Z18" i="2"/>
  <c r="Z17" i="2"/>
  <c r="Z16" i="2"/>
  <c r="R14" i="2"/>
  <c r="W14" i="2"/>
  <c r="X17" i="2"/>
  <c r="X19" i="2"/>
  <c r="X5" i="2"/>
  <c r="X13" i="2"/>
  <c r="X11" i="2"/>
  <c r="X8" i="2"/>
  <c r="X10" i="2"/>
  <c r="X4" i="2"/>
  <c r="X7" i="2"/>
  <c r="X18" i="2"/>
  <c r="X22" i="2"/>
  <c r="X20" i="2"/>
  <c r="X21" i="2"/>
  <c r="W23" i="2"/>
  <c r="R23" i="2"/>
  <c r="X16" i="2"/>
  <c r="X3" i="2"/>
  <c r="X14" i="2"/>
  <c r="X23" i="2"/>
</calcChain>
</file>

<file path=xl/sharedStrings.xml><?xml version="1.0" encoding="utf-8"?>
<sst xmlns="http://schemas.openxmlformats.org/spreadsheetml/2006/main" count="377" uniqueCount="175">
  <si>
    <t>일</t>
  </si>
  <si>
    <t>월</t>
  </si>
  <si>
    <t>화</t>
  </si>
  <si>
    <t>수</t>
  </si>
  <si>
    <t>목</t>
  </si>
  <si>
    <t>금</t>
  </si>
  <si>
    <t>토</t>
  </si>
  <si>
    <t>MICU Fellow &amp; Resident</t>
    <phoneticPr fontId="2" type="noConversion"/>
  </si>
  <si>
    <t>7A~6P</t>
    <phoneticPr fontId="2" type="noConversion"/>
  </si>
  <si>
    <t>A</t>
    <phoneticPr fontId="2" type="noConversion"/>
  </si>
  <si>
    <t>6P~7A</t>
    <phoneticPr fontId="2" type="noConversion"/>
  </si>
  <si>
    <t>B</t>
    <phoneticPr fontId="2" type="noConversion"/>
  </si>
  <si>
    <t>C</t>
    <phoneticPr fontId="2" type="noConversion"/>
  </si>
  <si>
    <t>MAT Resident</t>
    <phoneticPr fontId="2" type="noConversion"/>
  </si>
  <si>
    <t>MAT</t>
  </si>
  <si>
    <t>월~금</t>
    <phoneticPr fontId="2" type="noConversion"/>
  </si>
  <si>
    <t>토</t>
    <phoneticPr fontId="2" type="noConversion"/>
  </si>
  <si>
    <t>7A~7A</t>
    <phoneticPr fontId="2" type="noConversion"/>
  </si>
  <si>
    <t>일</t>
    <phoneticPr fontId="2" type="noConversion"/>
  </si>
  <si>
    <t>OFF</t>
    <phoneticPr fontId="2" type="noConversion"/>
  </si>
  <si>
    <t>평MAT</t>
    <phoneticPr fontId="2" type="noConversion"/>
  </si>
  <si>
    <t>토MAT</t>
    <phoneticPr fontId="2" type="noConversion"/>
  </si>
  <si>
    <t>일MAT</t>
    <phoneticPr fontId="2" type="noConversion"/>
  </si>
  <si>
    <t>합계</t>
    <phoneticPr fontId="2" type="noConversion"/>
  </si>
  <si>
    <t>평MICU</t>
    <phoneticPr fontId="2" type="noConversion"/>
  </si>
  <si>
    <t>토MICU</t>
    <phoneticPr fontId="2" type="noConversion"/>
  </si>
  <si>
    <t>일MICU</t>
    <phoneticPr fontId="2" type="noConversion"/>
  </si>
  <si>
    <t>총계</t>
    <phoneticPr fontId="2" type="noConversion"/>
  </si>
  <si>
    <t>문도식</t>
    <phoneticPr fontId="2" type="noConversion"/>
  </si>
  <si>
    <t>오유나</t>
    <phoneticPr fontId="2" type="noConversion"/>
  </si>
  <si>
    <t>우아라</t>
    <phoneticPr fontId="2" type="noConversion"/>
  </si>
  <si>
    <t>이지훈</t>
    <phoneticPr fontId="2" type="noConversion"/>
  </si>
  <si>
    <t xml:space="preserve">  </t>
    <phoneticPr fontId="2" type="noConversion"/>
  </si>
  <si>
    <t xml:space="preserve"> </t>
    <phoneticPr fontId="2" type="noConversion"/>
  </si>
  <si>
    <t>파트</t>
  </si>
  <si>
    <t>Staff</t>
    <phoneticPr fontId="2" type="noConversion"/>
  </si>
  <si>
    <t>R2</t>
    <phoneticPr fontId="2" type="noConversion"/>
  </si>
  <si>
    <t>R3</t>
    <phoneticPr fontId="2" type="noConversion"/>
  </si>
  <si>
    <t>A</t>
  </si>
  <si>
    <t>고윤석(M1)</t>
    <phoneticPr fontId="2" type="noConversion"/>
  </si>
  <si>
    <t>임채만(M2)</t>
    <phoneticPr fontId="2" type="noConversion"/>
  </si>
  <si>
    <t>B</t>
  </si>
  <si>
    <t>홍상범(M1)</t>
    <phoneticPr fontId="2" type="noConversion"/>
  </si>
  <si>
    <t>10+ACU</t>
  </si>
  <si>
    <t>C</t>
  </si>
  <si>
    <t>허진원(M2)</t>
    <phoneticPr fontId="2" type="noConversion"/>
  </si>
  <si>
    <t>10+extra</t>
    <phoneticPr fontId="2" type="noConversion"/>
  </si>
  <si>
    <t>1P-2P 당직</t>
    <phoneticPr fontId="2" type="noConversion"/>
  </si>
  <si>
    <t>MN-2A 당직(2A-4A OFF)</t>
    <phoneticPr fontId="2" type="noConversion"/>
  </si>
  <si>
    <t>2A-4A 당직(MN-2A OFF)</t>
    <phoneticPr fontId="2" type="noConversion"/>
  </si>
  <si>
    <t>아침 X-ray 컨퍼런스</t>
    <phoneticPr fontId="2" type="noConversion"/>
  </si>
  <si>
    <t>안지환</t>
    <phoneticPr fontId="2" type="noConversion"/>
  </si>
  <si>
    <t>오동규</t>
    <phoneticPr fontId="2" type="noConversion"/>
  </si>
  <si>
    <t>남경훈</t>
    <phoneticPr fontId="2" type="noConversion"/>
  </si>
  <si>
    <t>휴일MAT</t>
    <phoneticPr fontId="2" type="noConversion"/>
  </si>
  <si>
    <t>휴일MICU</t>
    <phoneticPr fontId="2" type="noConversion"/>
  </si>
  <si>
    <t>평일</t>
    <phoneticPr fontId="2" type="noConversion"/>
  </si>
  <si>
    <t>주말/휴일</t>
    <phoneticPr fontId="2" type="noConversion"/>
  </si>
  <si>
    <t>주간</t>
    <phoneticPr fontId="2" type="noConversion"/>
  </si>
  <si>
    <t>야간</t>
    <phoneticPr fontId="2" type="noConversion"/>
  </si>
  <si>
    <t>MICU 의사 보고 체계</t>
    <phoneticPr fontId="24" type="noConversion"/>
  </si>
  <si>
    <t>1. 환자 상태 변화시 보고 체계</t>
    <phoneticPr fontId="24" type="noConversion"/>
  </si>
  <si>
    <t>순서</t>
    <phoneticPr fontId="24" type="noConversion"/>
  </si>
  <si>
    <t>주간</t>
    <phoneticPr fontId="24" type="noConversion"/>
  </si>
  <si>
    <t>야간</t>
    <phoneticPr fontId="24" type="noConversion"/>
  </si>
  <si>
    <t>담당의</t>
    <phoneticPr fontId="24" type="noConversion"/>
  </si>
  <si>
    <t>담당 전공의*</t>
    <phoneticPr fontId="24" type="noConversion"/>
  </si>
  <si>
    <t xml:space="preserve">각 파트 당직의 </t>
    <phoneticPr fontId="24" type="noConversion"/>
  </si>
  <si>
    <t>1차 BACK UP</t>
    <phoneticPr fontId="24" type="noConversion"/>
  </si>
  <si>
    <t>해당 파트 전임의</t>
    <phoneticPr fontId="24" type="noConversion"/>
  </si>
  <si>
    <t>MICU 당직 전임의**</t>
    <phoneticPr fontId="24" type="noConversion"/>
  </si>
  <si>
    <t>2차 BACK UP</t>
    <phoneticPr fontId="24" type="noConversion"/>
  </si>
  <si>
    <t>오유나(T.1734) / 오동규(T.881861)</t>
    <phoneticPr fontId="24" type="noConversion"/>
  </si>
  <si>
    <t>3차 BACK UP</t>
    <phoneticPr fontId="24" type="noConversion"/>
  </si>
  <si>
    <t xml:space="preserve"> 책임의사</t>
    <phoneticPr fontId="24" type="noConversion"/>
  </si>
  <si>
    <t>MICU1</t>
    <phoneticPr fontId="24" type="noConversion"/>
  </si>
  <si>
    <t>홍상범 ( T.3893 )</t>
    <phoneticPr fontId="24" type="noConversion"/>
  </si>
  <si>
    <t>책임의사</t>
    <phoneticPr fontId="24" type="noConversion"/>
  </si>
  <si>
    <t>MICU2</t>
    <phoneticPr fontId="24" type="noConversion"/>
  </si>
  <si>
    <t>허진원 ( T.3895 )</t>
    <phoneticPr fontId="24" type="noConversion"/>
  </si>
  <si>
    <t xml:space="preserve"> * 담당 전공의가 오프인 경우 해당 파트 전공의에게 보고</t>
    <phoneticPr fontId="24" type="noConversion"/>
  </si>
  <si>
    <t xml:space="preserve"> ** 당직 전임의에게 연락이 안 될 경우 MAT 전임의에게 보고</t>
    <phoneticPr fontId="24" type="noConversion"/>
  </si>
  <si>
    <t>2. 전공의 휴게시간 및 보고 체계</t>
    <phoneticPr fontId="24" type="noConversion"/>
  </si>
  <si>
    <t>당직</t>
    <phoneticPr fontId="24" type="noConversion"/>
  </si>
  <si>
    <t>휴게시간</t>
    <phoneticPr fontId="24" type="noConversion"/>
  </si>
  <si>
    <t>Back up 담당</t>
    <phoneticPr fontId="24" type="noConversion"/>
  </si>
  <si>
    <t>시간</t>
    <phoneticPr fontId="24" type="noConversion"/>
  </si>
  <si>
    <t>해당 전공의</t>
    <phoneticPr fontId="24" type="noConversion"/>
  </si>
  <si>
    <t>A,C파트 전공의 당직</t>
    <phoneticPr fontId="24" type="noConversion"/>
  </si>
  <si>
    <t>MN ~ 2AM</t>
    <phoneticPr fontId="24" type="noConversion"/>
  </si>
  <si>
    <t>A파트</t>
    <phoneticPr fontId="24" type="noConversion"/>
  </si>
  <si>
    <t>C파트 전공의</t>
    <phoneticPr fontId="24" type="noConversion"/>
  </si>
  <si>
    <t>2AM ~ 4AM</t>
    <phoneticPr fontId="24" type="noConversion"/>
  </si>
  <si>
    <t>C파트</t>
    <phoneticPr fontId="24" type="noConversion"/>
  </si>
  <si>
    <t>A파트 전공의</t>
    <phoneticPr fontId="24" type="noConversion"/>
  </si>
  <si>
    <t>A,B파트 전공의 당직</t>
    <phoneticPr fontId="24" type="noConversion"/>
  </si>
  <si>
    <t>B파트</t>
    <phoneticPr fontId="24" type="noConversion"/>
  </si>
  <si>
    <t>B파트 전공의</t>
    <phoneticPr fontId="24" type="noConversion"/>
  </si>
  <si>
    <t>B,C파트 전공의 당직</t>
    <phoneticPr fontId="24" type="noConversion"/>
  </si>
  <si>
    <t>1PM ~ 2PM</t>
    <phoneticPr fontId="24" type="noConversion"/>
  </si>
  <si>
    <t>전공의 전체</t>
    <phoneticPr fontId="24" type="noConversion"/>
  </si>
  <si>
    <t>MICU 당직 전임의</t>
    <phoneticPr fontId="24" type="noConversion"/>
  </si>
  <si>
    <t xml:space="preserve"> 1) MN ~ 2AM, 2AM ~ 4AM은 전공의 휴게시간이며, 이 시간에는 counter part 전공의에게 notify 함.</t>
    <phoneticPr fontId="24" type="noConversion"/>
  </si>
  <si>
    <t xml:space="preserve"> 2) 1PM ~ 2PM은 전공의 휴게시간이며, 이 시간에는 당일 MICU 당직 전임의에게 notify 함.</t>
    <phoneticPr fontId="24" type="noConversion"/>
  </si>
  <si>
    <t>3. 근무 시간(평일/휴일)</t>
    <phoneticPr fontId="24" type="noConversion"/>
  </si>
  <si>
    <t>직종</t>
    <phoneticPr fontId="24" type="noConversion"/>
  </si>
  <si>
    <t>근무</t>
    <phoneticPr fontId="24" type="noConversion"/>
  </si>
  <si>
    <t>전임의 &amp; 전공의</t>
    <phoneticPr fontId="24" type="noConversion"/>
  </si>
  <si>
    <t>7AM~6PM</t>
    <phoneticPr fontId="24" type="noConversion"/>
  </si>
  <si>
    <t>6PM~7AM</t>
    <phoneticPr fontId="24" type="noConversion"/>
  </si>
  <si>
    <t>F</t>
    <phoneticPr fontId="2" type="noConversion"/>
  </si>
  <si>
    <t>강지은</t>
    <phoneticPr fontId="2" type="noConversion"/>
  </si>
  <si>
    <t>2월 당직표</t>
    <phoneticPr fontId="2" type="noConversion"/>
  </si>
  <si>
    <t>31 (인계)</t>
    <phoneticPr fontId="2" type="noConversion"/>
  </si>
  <si>
    <t>4(인계)</t>
    <phoneticPr fontId="2" type="noConversion"/>
  </si>
  <si>
    <t>송승민</t>
    <phoneticPr fontId="2" type="noConversion"/>
  </si>
  <si>
    <t>이정수</t>
    <phoneticPr fontId="2" type="noConversion"/>
  </si>
  <si>
    <t>조성현</t>
    <phoneticPr fontId="2" type="noConversion"/>
  </si>
  <si>
    <t>이주희</t>
    <phoneticPr fontId="2" type="noConversion"/>
  </si>
  <si>
    <t>김호철</t>
    <phoneticPr fontId="2" type="noConversion"/>
  </si>
  <si>
    <t>권용식</t>
    <phoneticPr fontId="2" type="noConversion"/>
  </si>
  <si>
    <t>송경미</t>
    <phoneticPr fontId="2" type="noConversion"/>
  </si>
  <si>
    <t>지원준</t>
    <phoneticPr fontId="2" type="noConversion"/>
  </si>
  <si>
    <t>이송이</t>
    <phoneticPr fontId="2" type="noConversion"/>
  </si>
  <si>
    <t>황재준</t>
    <phoneticPr fontId="2" type="noConversion"/>
  </si>
  <si>
    <r>
      <t>19</t>
    </r>
    <r>
      <rPr>
        <b/>
        <sz val="8"/>
        <rFont val="맑은 고딕"/>
        <family val="3"/>
        <charset val="129"/>
        <scheme val="minor"/>
      </rPr>
      <t>(MAT교대)</t>
    </r>
    <phoneticPr fontId="2" type="noConversion"/>
  </si>
  <si>
    <t>이정수M</t>
    <phoneticPr fontId="2" type="noConversion"/>
  </si>
  <si>
    <t>송승민M</t>
    <phoneticPr fontId="2" type="noConversion"/>
  </si>
  <si>
    <t>조성현M</t>
    <phoneticPr fontId="2" type="noConversion"/>
  </si>
  <si>
    <t>R4</t>
    <phoneticPr fontId="2" type="noConversion"/>
  </si>
  <si>
    <t>현동곤</t>
    <phoneticPr fontId="2" type="noConversion"/>
  </si>
  <si>
    <t>이장호</t>
    <phoneticPr fontId="2" type="noConversion"/>
  </si>
  <si>
    <t>MICU R4/F 당직</t>
    <phoneticPr fontId="2" type="noConversion"/>
  </si>
  <si>
    <t>허진원</t>
    <phoneticPr fontId="2" type="noConversion"/>
  </si>
  <si>
    <t>오동규/허진원</t>
    <phoneticPr fontId="2" type="noConversion"/>
  </si>
  <si>
    <t>김유리</t>
  </si>
  <si>
    <t>김유리</t>
    <phoneticPr fontId="2" type="noConversion"/>
  </si>
  <si>
    <t>홍희승</t>
  </si>
  <si>
    <t>홍희승</t>
    <phoneticPr fontId="2" type="noConversion"/>
  </si>
  <si>
    <t>한아름</t>
  </si>
  <si>
    <t>한아름</t>
    <phoneticPr fontId="2" type="noConversion"/>
  </si>
  <si>
    <t>정준용</t>
  </si>
  <si>
    <t>정준용</t>
    <phoneticPr fontId="2" type="noConversion"/>
  </si>
  <si>
    <t>한아름M</t>
  </si>
  <si>
    <t>한아름M/남경훈</t>
  </si>
  <si>
    <t>김유리M</t>
  </si>
  <si>
    <t>홍희승M</t>
  </si>
  <si>
    <t>정준용M</t>
  </si>
  <si>
    <t>1. 2/15-2/22 주간 MAT 오유나</t>
    <phoneticPr fontId="2" type="noConversion"/>
  </si>
  <si>
    <t>2. 2/28 EMR/OCS blackout으로 인해 전공의 당직 3명으로 증원</t>
    <phoneticPr fontId="2" type="noConversion"/>
  </si>
  <si>
    <t>3. 2/28 1P-2P 전공의 휴식 시간 notify 담당은 F. 남경훈 선생님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</si>
</sst>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mm&quot;월&quot;\ dd&quot;일&quot;"/>
  </numFmts>
  <fonts count="35" x14ac:knownFonts="1">
    <font>
      <sz val="11"/>
      <color theme="1"/>
      <name val="맑은 고딕"/>
      <family val="2"/>
      <charset val="129"/>
      <scheme val="minor"/>
    </font>
    <font>
      <b/>
      <sz val="10"/>
      <color rgb="FF000000"/>
      <name val="맑은 고딕"/>
      <family val="2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theme="4"/>
      <name val="맑은 고딕"/>
      <family val="3"/>
      <charset val="129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indexed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rgb="FF000000"/>
      <name val="나눔고딕"/>
      <family val="3"/>
      <charset val="129"/>
    </font>
    <font>
      <sz val="8"/>
      <name val="맑은 고딕"/>
      <family val="2"/>
      <charset val="129"/>
    </font>
    <font>
      <sz val="11"/>
      <color rgb="FF000000"/>
      <name val="나눔고딕"/>
      <family val="3"/>
      <charset val="129"/>
    </font>
    <font>
      <b/>
      <sz val="11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11"/>
      <color theme="1"/>
      <name val="맑은 고딕"/>
      <family val="2"/>
      <charset val="129"/>
    </font>
    <font>
      <sz val="11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C5D9F1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rgb="FFFFFFFF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0" fontId="12" fillId="0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7" fillId="0" borderId="16" xfId="0" applyFont="1" applyFill="1" applyBorder="1" applyAlignment="1">
      <alignment vertical="center"/>
    </xf>
    <xf numFmtId="0" fontId="10" fillId="0" borderId="17" xfId="0" applyFont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15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15" fillId="6" borderId="0" xfId="0" applyFont="1" applyFill="1">
      <alignment vertical="center"/>
    </xf>
    <xf numFmtId="0" fontId="0" fillId="6" borderId="0" xfId="0" applyFill="1">
      <alignment vertical="center"/>
    </xf>
    <xf numFmtId="0" fontId="3" fillId="6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77" fontId="3" fillId="0" borderId="16" xfId="0" applyNumberFormat="1" applyFont="1" applyFill="1" applyBorder="1">
      <alignment vertical="center"/>
    </xf>
    <xf numFmtId="177" fontId="3" fillId="0" borderId="25" xfId="0" applyNumberFormat="1" applyFont="1" applyBorder="1">
      <alignment vertical="center"/>
    </xf>
    <xf numFmtId="177" fontId="3" fillId="0" borderId="26" xfId="0" applyNumberFormat="1" applyFont="1" applyBorder="1">
      <alignment vertical="center"/>
    </xf>
    <xf numFmtId="0" fontId="0" fillId="0" borderId="0" xfId="0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0" fillId="9" borderId="19" xfId="0" applyFont="1" applyFill="1" applyBorder="1" applyAlignment="1">
      <alignment horizontal="left" vertical="center"/>
    </xf>
    <xf numFmtId="0" fontId="25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/>
    </xf>
    <xf numFmtId="0" fontId="26" fillId="0" borderId="0" xfId="0" applyFont="1" applyFill="1" applyBorder="1">
      <alignment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0" xfId="0" quotePrefix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8" fillId="0" borderId="0" xfId="0" applyFont="1" applyFill="1" applyBorder="1">
      <alignment vertical="center"/>
    </xf>
    <xf numFmtId="0" fontId="28" fillId="13" borderId="68" xfId="0" applyFont="1" applyFill="1" applyBorder="1" applyAlignment="1">
      <alignment horizontal="center" vertical="center"/>
    </xf>
    <xf numFmtId="0" fontId="29" fillId="0" borderId="71" xfId="0" applyFont="1" applyFill="1" applyBorder="1" applyAlignment="1">
      <alignment horizontal="center" vertical="center"/>
    </xf>
    <xf numFmtId="0" fontId="29" fillId="0" borderId="72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9" fillId="17" borderId="7" xfId="0" applyFont="1" applyFill="1" applyBorder="1" applyAlignment="1">
      <alignment horizontal="center" vertical="center"/>
    </xf>
    <xf numFmtId="0" fontId="3" fillId="10" borderId="0" xfId="0" applyFont="1" applyFill="1">
      <alignment vertical="center"/>
    </xf>
    <xf numFmtId="0" fontId="18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177" fontId="3" fillId="0" borderId="25" xfId="0" applyNumberFormat="1" applyFont="1" applyFill="1" applyBorder="1">
      <alignment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0" fontId="33" fillId="9" borderId="20" xfId="0" applyFont="1" applyFill="1" applyBorder="1" applyAlignment="1">
      <alignment horizontal="left" vertical="center"/>
    </xf>
    <xf numFmtId="0" fontId="34" fillId="17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10" borderId="23" xfId="0" applyFont="1" applyFill="1" applyBorder="1" applyAlignment="1">
      <alignment horizontal="left" vertical="center"/>
    </xf>
    <xf numFmtId="0" fontId="21" fillId="10" borderId="24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/>
    </xf>
    <xf numFmtId="0" fontId="19" fillId="17" borderId="13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left" vertical="center"/>
    </xf>
    <xf numFmtId="0" fontId="20" fillId="6" borderId="22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29" fillId="16" borderId="54" xfId="0" applyFont="1" applyFill="1" applyBorder="1" applyAlignment="1">
      <alignment horizontal="center" vertical="center"/>
    </xf>
    <xf numFmtId="0" fontId="29" fillId="16" borderId="58" xfId="0" applyFont="1" applyFill="1" applyBorder="1" applyAlignment="1">
      <alignment horizontal="center" vertical="center"/>
    </xf>
    <xf numFmtId="0" fontId="29" fillId="16" borderId="59" xfId="0" applyFont="1" applyFill="1" applyBorder="1" applyAlignment="1">
      <alignment horizontal="center" vertical="center"/>
    </xf>
    <xf numFmtId="0" fontId="29" fillId="16" borderId="62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/>
    </xf>
    <xf numFmtId="0" fontId="30" fillId="0" borderId="60" xfId="0" applyFont="1" applyFill="1" applyBorder="1" applyAlignment="1">
      <alignment horizontal="center" vertical="center"/>
    </xf>
    <xf numFmtId="0" fontId="25" fillId="15" borderId="63" xfId="0" applyFont="1" applyFill="1" applyBorder="1" applyAlignment="1">
      <alignment horizontal="center" vertical="center"/>
    </xf>
    <xf numFmtId="0" fontId="25" fillId="15" borderId="64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64" xfId="0" applyFont="1" applyFill="1" applyBorder="1" applyAlignment="1">
      <alignment horizontal="center" vertical="center"/>
    </xf>
    <xf numFmtId="0" fontId="25" fillId="13" borderId="66" xfId="0" applyFont="1" applyFill="1" applyBorder="1" applyAlignment="1">
      <alignment horizontal="center" vertical="center"/>
    </xf>
    <xf numFmtId="0" fontId="25" fillId="13" borderId="67" xfId="0" applyFont="1" applyFill="1" applyBorder="1" applyAlignment="1">
      <alignment horizontal="center" vertical="center"/>
    </xf>
    <xf numFmtId="0" fontId="28" fillId="13" borderId="69" xfId="0" applyFont="1" applyFill="1" applyBorder="1" applyAlignment="1">
      <alignment horizontal="center" vertical="center"/>
    </xf>
    <xf numFmtId="0" fontId="28" fillId="13" borderId="70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/>
    </xf>
    <xf numFmtId="0" fontId="25" fillId="0" borderId="57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6" fillId="13" borderId="27" xfId="0" applyFont="1" applyFill="1" applyBorder="1" applyAlignment="1">
      <alignment horizontal="center" vertical="center"/>
    </xf>
    <xf numFmtId="0" fontId="26" fillId="13" borderId="29" xfId="0" applyFont="1" applyFill="1" applyBorder="1" applyAlignment="1">
      <alignment horizontal="center" vertical="center"/>
    </xf>
    <xf numFmtId="0" fontId="26" fillId="13" borderId="49" xfId="0" applyFont="1" applyFill="1" applyBorder="1" applyAlignment="1">
      <alignment horizontal="center" vertical="center"/>
    </xf>
    <xf numFmtId="0" fontId="26" fillId="13" borderId="50" xfId="0" applyFont="1" applyFill="1" applyBorder="1" applyAlignment="1">
      <alignment horizontal="center" vertical="center"/>
    </xf>
    <xf numFmtId="0" fontId="26" fillId="13" borderId="47" xfId="0" applyFont="1" applyFill="1" applyBorder="1" applyAlignment="1">
      <alignment horizontal="center" vertical="center"/>
    </xf>
    <xf numFmtId="0" fontId="26" fillId="13" borderId="28" xfId="0" applyFont="1" applyFill="1" applyBorder="1" applyAlignment="1">
      <alignment horizontal="center" vertical="center"/>
    </xf>
    <xf numFmtId="0" fontId="26" fillId="13" borderId="48" xfId="0" applyFont="1" applyFill="1" applyBorder="1" applyAlignment="1">
      <alignment horizontal="center" vertical="center"/>
    </xf>
    <xf numFmtId="0" fontId="26" fillId="13" borderId="51" xfId="0" applyFont="1" applyFill="1" applyBorder="1" applyAlignment="1">
      <alignment horizontal="center" vertical="center"/>
    </xf>
    <xf numFmtId="0" fontId="26" fillId="13" borderId="52" xfId="0" applyFont="1" applyFill="1" applyBorder="1" applyAlignment="1">
      <alignment horizontal="center" vertical="center"/>
    </xf>
    <xf numFmtId="0" fontId="26" fillId="13" borderId="5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0" fontId="26" fillId="14" borderId="28" xfId="1" applyFont="1" applyFill="1" applyBorder="1" applyAlignment="1">
      <alignment horizontal="center" vertical="center"/>
    </xf>
    <xf numFmtId="0" fontId="26" fillId="14" borderId="29" xfId="1" applyFont="1" applyFill="1" applyBorder="1" applyAlignment="1">
      <alignment horizontal="center" vertical="center"/>
    </xf>
  </cellXfs>
  <cellStyles count="2">
    <cellStyle name="40% - 강조색3" xfId="1" builtinId="39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7"/>
  <sheetViews>
    <sheetView tabSelected="1" zoomScale="85" zoomScaleNormal="85" workbookViewId="0" xr3:uid="{AEA406A1-0E4B-5B11-9CD5-51D6E497D94C}">
      <selection activeCell="K34" sqref="K34"/>
    </sheetView>
  </sheetViews>
  <sheetFormatPr defaultRowHeight="16.5" x14ac:dyDescent="0.25"/>
  <cols>
    <col min="13" max="13" width="10.0234375" bestFit="1" customWidth="1"/>
  </cols>
  <sheetData>
    <row r="1" spans="1:27" x14ac:dyDescent="0.25">
      <c r="A1" s="140" t="s">
        <v>112</v>
      </c>
      <c r="B1" s="140"/>
      <c r="C1" s="140"/>
      <c r="D1" s="140"/>
      <c r="E1" s="140"/>
      <c r="F1" s="140"/>
      <c r="G1" s="140"/>
      <c r="H1" s="140"/>
      <c r="I1" s="140"/>
      <c r="J1" s="140"/>
      <c r="K1" s="1"/>
      <c r="L1" s="1"/>
      <c r="M1" s="1"/>
      <c r="N1" s="1"/>
      <c r="O1" s="1"/>
    </row>
    <row r="2" spans="1:27" ht="17.25" thickBot="1" x14ac:dyDescent="0.3">
      <c r="A2" s="2"/>
      <c r="B2" s="40" t="s">
        <v>0</v>
      </c>
      <c r="C2" s="41" t="s">
        <v>1</v>
      </c>
      <c r="D2" s="41" t="s">
        <v>2</v>
      </c>
      <c r="E2" s="41" t="s">
        <v>3</v>
      </c>
      <c r="F2" s="41" t="s">
        <v>4</v>
      </c>
      <c r="G2" s="141" t="s">
        <v>5</v>
      </c>
      <c r="H2" s="142"/>
      <c r="I2" s="143" t="s">
        <v>6</v>
      </c>
      <c r="J2" s="144"/>
      <c r="K2" s="1"/>
      <c r="M2" s="15"/>
      <c r="N2" s="16" t="s">
        <v>20</v>
      </c>
      <c r="O2" s="16" t="s">
        <v>21</v>
      </c>
      <c r="P2" s="16" t="s">
        <v>22</v>
      </c>
      <c r="Q2" s="16" t="s">
        <v>54</v>
      </c>
      <c r="R2" s="16" t="s">
        <v>23</v>
      </c>
      <c r="S2" s="16" t="s">
        <v>24</v>
      </c>
      <c r="T2" s="16" t="s">
        <v>25</v>
      </c>
      <c r="U2" s="16" t="s">
        <v>26</v>
      </c>
      <c r="V2" s="16" t="s">
        <v>55</v>
      </c>
      <c r="W2" s="16" t="s">
        <v>23</v>
      </c>
      <c r="X2" s="16" t="s">
        <v>27</v>
      </c>
      <c r="Z2" s="16" t="s">
        <v>56</v>
      </c>
      <c r="AA2" s="16" t="s">
        <v>57</v>
      </c>
    </row>
    <row r="3" spans="1:27" x14ac:dyDescent="0.25">
      <c r="A3" s="36"/>
      <c r="B3" s="42"/>
      <c r="C3" s="42"/>
      <c r="D3" s="82"/>
      <c r="E3" s="42"/>
      <c r="F3" s="80" t="s">
        <v>113</v>
      </c>
      <c r="G3" s="145">
        <v>1</v>
      </c>
      <c r="H3" s="145"/>
      <c r="I3" s="95">
        <v>2</v>
      </c>
      <c r="J3" s="95"/>
      <c r="K3" s="1"/>
      <c r="L3" t="s">
        <v>33</v>
      </c>
      <c r="M3" s="17" t="s">
        <v>28</v>
      </c>
      <c r="N3" s="18">
        <v>2</v>
      </c>
      <c r="O3" s="18">
        <v>0</v>
      </c>
      <c r="P3" s="18">
        <v>1</v>
      </c>
      <c r="Q3" s="18">
        <v>0</v>
      </c>
      <c r="R3" s="18">
        <f t="shared" ref="R3:R10" si="0">SUM(N3:Q3)</f>
        <v>3</v>
      </c>
      <c r="S3" s="18">
        <v>2</v>
      </c>
      <c r="T3" s="18">
        <v>1</v>
      </c>
      <c r="U3" s="18">
        <v>0</v>
      </c>
      <c r="V3" s="18">
        <v>0</v>
      </c>
      <c r="W3" s="18">
        <f t="shared" ref="W3:W13" si="1">SUM(S3:V3)</f>
        <v>3</v>
      </c>
      <c r="X3" s="18">
        <f t="shared" ref="X3:X13" si="2">SUM(R3+W3)</f>
        <v>6</v>
      </c>
      <c r="Z3">
        <f t="shared" ref="Z3" si="3">SUM(N3+S3)</f>
        <v>4</v>
      </c>
      <c r="AA3">
        <f>SUM(O3+P3+Q3+T3+U3+V3)</f>
        <v>2</v>
      </c>
    </row>
    <row r="4" spans="1:27" x14ac:dyDescent="0.25">
      <c r="A4" s="5" t="s">
        <v>9</v>
      </c>
      <c r="B4" s="79"/>
      <c r="C4" s="79"/>
      <c r="D4" s="79"/>
      <c r="E4" s="79"/>
      <c r="F4" s="70" t="s">
        <v>116</v>
      </c>
      <c r="G4" s="128" t="s">
        <v>143</v>
      </c>
      <c r="H4" s="129"/>
      <c r="I4" s="134" t="s">
        <v>53</v>
      </c>
      <c r="J4" s="134"/>
      <c r="K4" s="1"/>
      <c r="L4" t="s">
        <v>33</v>
      </c>
      <c r="M4" s="19" t="s">
        <v>31</v>
      </c>
      <c r="N4" s="18">
        <v>2</v>
      </c>
      <c r="O4" s="18">
        <v>0</v>
      </c>
      <c r="P4" s="18">
        <v>1</v>
      </c>
      <c r="Q4" s="18">
        <v>0</v>
      </c>
      <c r="R4" s="18">
        <f t="shared" si="0"/>
        <v>3</v>
      </c>
      <c r="S4" s="18">
        <v>1</v>
      </c>
      <c r="T4" s="18">
        <v>0</v>
      </c>
      <c r="U4" s="18">
        <v>0</v>
      </c>
      <c r="V4" s="18">
        <v>1</v>
      </c>
      <c r="W4" s="18">
        <f t="shared" si="1"/>
        <v>2</v>
      </c>
      <c r="X4" s="18">
        <f t="shared" si="2"/>
        <v>5</v>
      </c>
      <c r="Z4">
        <f t="shared" ref="Z4:Z13" si="4">SUM(N4+S4)</f>
        <v>3</v>
      </c>
      <c r="AA4">
        <f t="shared" ref="AA4:AA13" si="5">SUM(O4+P4+Q4+T4+U4+V4)</f>
        <v>2</v>
      </c>
    </row>
    <row r="5" spans="1:27" x14ac:dyDescent="0.2">
      <c r="A5" s="5" t="s">
        <v>11</v>
      </c>
      <c r="B5" s="8"/>
      <c r="C5" s="79"/>
      <c r="D5" s="79"/>
      <c r="E5" s="79"/>
      <c r="F5" s="77" t="s">
        <v>30</v>
      </c>
      <c r="G5" s="126" t="s">
        <v>115</v>
      </c>
      <c r="H5" s="127"/>
      <c r="I5" s="126" t="s">
        <v>135</v>
      </c>
      <c r="J5" s="127"/>
      <c r="K5" s="1"/>
      <c r="L5" t="s">
        <v>33</v>
      </c>
      <c r="M5" s="21" t="s">
        <v>53</v>
      </c>
      <c r="N5" s="22">
        <v>1</v>
      </c>
      <c r="O5" s="22">
        <v>0</v>
      </c>
      <c r="P5" s="22">
        <v>1</v>
      </c>
      <c r="Q5" s="22">
        <v>0</v>
      </c>
      <c r="R5" s="22">
        <f t="shared" si="0"/>
        <v>2</v>
      </c>
      <c r="S5" s="22">
        <v>3</v>
      </c>
      <c r="T5" s="22">
        <v>1</v>
      </c>
      <c r="U5" s="22">
        <v>0</v>
      </c>
      <c r="V5" s="22">
        <v>0</v>
      </c>
      <c r="W5" s="22">
        <f t="shared" si="1"/>
        <v>4</v>
      </c>
      <c r="X5" s="22">
        <f t="shared" si="2"/>
        <v>6</v>
      </c>
      <c r="Z5">
        <f t="shared" si="4"/>
        <v>4</v>
      </c>
      <c r="AA5">
        <f t="shared" si="5"/>
        <v>2</v>
      </c>
    </row>
    <row r="6" spans="1:27" x14ac:dyDescent="0.25">
      <c r="A6" s="5" t="s">
        <v>12</v>
      </c>
      <c r="B6" s="78"/>
      <c r="C6" s="79"/>
      <c r="D6" s="79"/>
      <c r="E6" s="79"/>
      <c r="F6" s="75" t="s">
        <v>147</v>
      </c>
      <c r="G6" s="134" t="s">
        <v>130</v>
      </c>
      <c r="H6" s="134"/>
      <c r="I6" s="131" t="s">
        <v>117</v>
      </c>
      <c r="J6" s="131"/>
      <c r="K6" s="1"/>
      <c r="L6" t="s">
        <v>33</v>
      </c>
      <c r="M6" s="21" t="s">
        <v>118</v>
      </c>
      <c r="N6" s="22">
        <v>2</v>
      </c>
      <c r="O6" s="22">
        <v>0</v>
      </c>
      <c r="P6" s="22">
        <v>1</v>
      </c>
      <c r="Q6" s="22">
        <v>0</v>
      </c>
      <c r="R6" s="22">
        <f t="shared" si="0"/>
        <v>3</v>
      </c>
      <c r="S6" s="22">
        <v>0</v>
      </c>
      <c r="T6" s="22">
        <v>1</v>
      </c>
      <c r="U6" s="22">
        <v>1</v>
      </c>
      <c r="V6" s="22">
        <v>0</v>
      </c>
      <c r="W6" s="22">
        <f t="shared" ref="W6" si="6">SUM(S6:V6)</f>
        <v>2</v>
      </c>
      <c r="X6" s="22">
        <f t="shared" ref="X6" si="7">SUM(R6+W6)</f>
        <v>5</v>
      </c>
      <c r="Z6">
        <f t="shared" si="4"/>
        <v>2</v>
      </c>
      <c r="AA6">
        <f t="shared" si="5"/>
        <v>3</v>
      </c>
    </row>
    <row r="7" spans="1:27" ht="17.25" thickBot="1" x14ac:dyDescent="0.3">
      <c r="A7" s="9" t="s">
        <v>14</v>
      </c>
      <c r="B7" s="78"/>
      <c r="C7" s="66"/>
      <c r="D7" s="66"/>
      <c r="E7" s="66"/>
      <c r="F7" s="71" t="s">
        <v>29</v>
      </c>
      <c r="G7" s="43" t="s">
        <v>124</v>
      </c>
      <c r="H7" s="44" t="s">
        <v>133</v>
      </c>
      <c r="I7" s="79" t="s">
        <v>146</v>
      </c>
      <c r="J7" s="71" t="s">
        <v>51</v>
      </c>
      <c r="K7" s="1"/>
      <c r="L7" t="s">
        <v>33</v>
      </c>
      <c r="M7" s="19" t="s">
        <v>30</v>
      </c>
      <c r="N7" s="18">
        <v>1</v>
      </c>
      <c r="O7" s="18">
        <v>0</v>
      </c>
      <c r="P7" s="18">
        <v>0</v>
      </c>
      <c r="Q7" s="18">
        <v>1</v>
      </c>
      <c r="R7" s="18">
        <f t="shared" si="0"/>
        <v>2</v>
      </c>
      <c r="S7" s="18">
        <v>1</v>
      </c>
      <c r="T7" s="18">
        <v>0</v>
      </c>
      <c r="U7" s="18">
        <v>1</v>
      </c>
      <c r="V7" s="18">
        <v>1</v>
      </c>
      <c r="W7" s="18">
        <f t="shared" si="1"/>
        <v>3</v>
      </c>
      <c r="X7" s="18">
        <f t="shared" si="2"/>
        <v>5</v>
      </c>
      <c r="Z7">
        <f t="shared" si="4"/>
        <v>2</v>
      </c>
      <c r="AA7">
        <f t="shared" si="5"/>
        <v>3</v>
      </c>
    </row>
    <row r="8" spans="1:27" x14ac:dyDescent="0.25">
      <c r="A8" s="36"/>
      <c r="B8" s="82">
        <v>3</v>
      </c>
      <c r="C8" s="82">
        <v>4</v>
      </c>
      <c r="D8" s="82">
        <v>5</v>
      </c>
      <c r="E8" s="82">
        <v>6</v>
      </c>
      <c r="F8" s="78">
        <v>7</v>
      </c>
      <c r="G8" s="107">
        <v>8</v>
      </c>
      <c r="H8" s="107"/>
      <c r="I8" s="95">
        <v>9</v>
      </c>
      <c r="J8" s="95"/>
      <c r="K8" s="10"/>
      <c r="L8" t="s">
        <v>33</v>
      </c>
      <c r="M8" s="19" t="s">
        <v>111</v>
      </c>
      <c r="N8" s="18">
        <v>1</v>
      </c>
      <c r="O8" s="18">
        <v>0</v>
      </c>
      <c r="P8" s="18">
        <v>1</v>
      </c>
      <c r="Q8" s="18">
        <v>0</v>
      </c>
      <c r="R8" s="18">
        <f>SUM(N8:Q8)</f>
        <v>2</v>
      </c>
      <c r="S8" s="18">
        <v>1</v>
      </c>
      <c r="T8" s="18">
        <v>1</v>
      </c>
      <c r="U8" s="18">
        <v>1</v>
      </c>
      <c r="V8" s="18">
        <v>1</v>
      </c>
      <c r="W8" s="18">
        <f>SUM(S8:V8)</f>
        <v>4</v>
      </c>
      <c r="X8" s="18">
        <f>SUM(R8+W8)</f>
        <v>6</v>
      </c>
      <c r="Z8">
        <f>SUM(N8+S8)</f>
        <v>2</v>
      </c>
      <c r="AA8">
        <f>SUM(O8+P8+Q8+T8+U8+V8)</f>
        <v>4</v>
      </c>
    </row>
    <row r="9" spans="1:27" x14ac:dyDescent="0.25">
      <c r="A9" s="5" t="s">
        <v>9</v>
      </c>
      <c r="B9" s="70" t="s">
        <v>116</v>
      </c>
      <c r="C9" s="75" t="s">
        <v>143</v>
      </c>
      <c r="D9" s="77" t="s">
        <v>31</v>
      </c>
      <c r="E9" s="70" t="s">
        <v>126</v>
      </c>
      <c r="F9" s="75" t="s">
        <v>139</v>
      </c>
      <c r="G9" s="134" t="s">
        <v>53</v>
      </c>
      <c r="H9" s="134"/>
      <c r="I9" s="126" t="s">
        <v>116</v>
      </c>
      <c r="J9" s="127"/>
      <c r="K9" s="1" t="s">
        <v>33</v>
      </c>
      <c r="L9" t="s">
        <v>33</v>
      </c>
      <c r="M9" s="19" t="s">
        <v>131</v>
      </c>
      <c r="N9" s="18">
        <v>0</v>
      </c>
      <c r="O9" s="18">
        <v>0</v>
      </c>
      <c r="P9" s="18">
        <v>0</v>
      </c>
      <c r="Q9" s="18">
        <v>0</v>
      </c>
      <c r="R9" s="18">
        <f>SUM(N9:Q9)</f>
        <v>0</v>
      </c>
      <c r="S9" s="18">
        <v>4</v>
      </c>
      <c r="T9" s="18">
        <v>0</v>
      </c>
      <c r="U9" s="18">
        <v>0</v>
      </c>
      <c r="V9" s="18">
        <v>0</v>
      </c>
      <c r="W9" s="18">
        <f>SUM(S9:V9)</f>
        <v>4</v>
      </c>
      <c r="X9" s="18">
        <f>SUM(R9+W9)</f>
        <v>4</v>
      </c>
      <c r="Z9">
        <f>SUM(N9+S9)</f>
        <v>4</v>
      </c>
      <c r="AA9">
        <f>SUM(O9+P9+Q9+T9+U9+V9)</f>
        <v>0</v>
      </c>
    </row>
    <row r="10" spans="1:27" x14ac:dyDescent="0.25">
      <c r="A10" s="5" t="s">
        <v>11</v>
      </c>
      <c r="B10" s="77" t="s">
        <v>111</v>
      </c>
      <c r="C10" s="70" t="s">
        <v>115</v>
      </c>
      <c r="D10" s="70" t="s">
        <v>145</v>
      </c>
      <c r="E10" s="77" t="s">
        <v>111</v>
      </c>
      <c r="F10" s="70" t="s">
        <v>127</v>
      </c>
      <c r="G10" s="126" t="s">
        <v>135</v>
      </c>
      <c r="H10" s="127"/>
      <c r="I10" s="134" t="s">
        <v>111</v>
      </c>
      <c r="J10" s="134"/>
      <c r="K10" s="1" t="s">
        <v>33</v>
      </c>
      <c r="L10" s="13"/>
      <c r="M10" s="21" t="s">
        <v>29</v>
      </c>
      <c r="N10" s="22">
        <v>2</v>
      </c>
      <c r="O10" s="22">
        <v>0</v>
      </c>
      <c r="P10" s="22">
        <v>0</v>
      </c>
      <c r="Q10" s="22">
        <v>2</v>
      </c>
      <c r="R10" s="22">
        <f t="shared" si="0"/>
        <v>4</v>
      </c>
      <c r="S10" s="22">
        <v>0</v>
      </c>
      <c r="T10" s="22">
        <v>1</v>
      </c>
      <c r="U10" s="22">
        <v>1</v>
      </c>
      <c r="V10" s="22">
        <v>0</v>
      </c>
      <c r="W10" s="22">
        <f t="shared" si="1"/>
        <v>2</v>
      </c>
      <c r="X10" s="22">
        <f t="shared" si="2"/>
        <v>6</v>
      </c>
      <c r="Z10">
        <f t="shared" si="4"/>
        <v>2</v>
      </c>
      <c r="AA10">
        <f t="shared" si="5"/>
        <v>4</v>
      </c>
    </row>
    <row r="11" spans="1:27" x14ac:dyDescent="0.25">
      <c r="A11" s="5" t="s">
        <v>12</v>
      </c>
      <c r="B11" s="75" t="s">
        <v>147</v>
      </c>
      <c r="C11" s="77" t="s">
        <v>51</v>
      </c>
      <c r="D11" s="75" t="s">
        <v>117</v>
      </c>
      <c r="E11" s="75" t="s">
        <v>141</v>
      </c>
      <c r="F11" s="77" t="s">
        <v>130</v>
      </c>
      <c r="G11" s="131" t="s">
        <v>128</v>
      </c>
      <c r="H11" s="131"/>
      <c r="I11" s="128" t="s">
        <v>141</v>
      </c>
      <c r="J11" s="129"/>
      <c r="K11" s="1"/>
      <c r="M11" s="21" t="s">
        <v>51</v>
      </c>
      <c r="N11" s="22">
        <v>0</v>
      </c>
      <c r="O11" s="22">
        <v>2</v>
      </c>
      <c r="P11" s="22">
        <v>0</v>
      </c>
      <c r="Q11" s="22">
        <v>0</v>
      </c>
      <c r="R11">
        <f>SUM(N11:Q11)</f>
        <v>2</v>
      </c>
      <c r="S11" s="22">
        <v>2</v>
      </c>
      <c r="T11" s="22">
        <v>0</v>
      </c>
      <c r="U11" s="22">
        <v>1</v>
      </c>
      <c r="V11" s="22">
        <v>1</v>
      </c>
      <c r="W11" s="22">
        <f>SUM(S11:V11)</f>
        <v>4</v>
      </c>
      <c r="X11" s="22">
        <f>SUM(R11+W11)</f>
        <v>6</v>
      </c>
      <c r="Z11">
        <f>SUM(N11+S11)</f>
        <v>2</v>
      </c>
      <c r="AA11">
        <f>SUM(O11+P11+Q11+T11+U11+V11)</f>
        <v>4</v>
      </c>
    </row>
    <row r="12" spans="1:27" ht="17.25" thickBot="1" x14ac:dyDescent="0.3">
      <c r="A12" s="9" t="s">
        <v>14</v>
      </c>
      <c r="B12" s="71" t="s">
        <v>28</v>
      </c>
      <c r="C12" s="71" t="s">
        <v>30</v>
      </c>
      <c r="D12" s="71" t="s">
        <v>52</v>
      </c>
      <c r="E12" s="71" t="s">
        <v>29</v>
      </c>
      <c r="F12" s="71" t="s">
        <v>118</v>
      </c>
      <c r="G12" s="43" t="s">
        <v>120</v>
      </c>
      <c r="H12" s="44" t="s">
        <v>52</v>
      </c>
      <c r="I12" s="79" t="s">
        <v>146</v>
      </c>
      <c r="J12" s="43" t="s">
        <v>119</v>
      </c>
      <c r="K12" s="1"/>
      <c r="L12" s="20" t="s">
        <v>33</v>
      </c>
      <c r="M12" s="21" t="s">
        <v>130</v>
      </c>
      <c r="N12" s="22">
        <v>0</v>
      </c>
      <c r="O12" s="22">
        <v>0</v>
      </c>
      <c r="P12" s="22">
        <v>0</v>
      </c>
      <c r="Q12" s="22">
        <v>0</v>
      </c>
      <c r="R12" s="22">
        <f>SUM(N12:Q12)</f>
        <v>0</v>
      </c>
      <c r="S12" s="22">
        <v>4</v>
      </c>
      <c r="T12" s="22">
        <v>0</v>
      </c>
      <c r="U12" s="22">
        <v>0</v>
      </c>
      <c r="V12" s="22">
        <v>0</v>
      </c>
      <c r="W12" s="22">
        <f>SUM(S12:V12)</f>
        <v>4</v>
      </c>
      <c r="X12" s="22">
        <f>SUM(R12+W12)</f>
        <v>4</v>
      </c>
      <c r="Z12">
        <f>SUM(N12+S12)</f>
        <v>4</v>
      </c>
      <c r="AA12">
        <f>SUM(O12+P12+Q12+T12+U12+V12)</f>
        <v>0</v>
      </c>
    </row>
    <row r="13" spans="1:27" x14ac:dyDescent="0.25">
      <c r="A13" s="36"/>
      <c r="B13" s="45">
        <v>10</v>
      </c>
      <c r="C13" s="78">
        <v>11</v>
      </c>
      <c r="D13" s="78">
        <v>12</v>
      </c>
      <c r="E13" s="78">
        <v>13</v>
      </c>
      <c r="F13" s="78">
        <v>14</v>
      </c>
      <c r="G13" s="107">
        <v>15</v>
      </c>
      <c r="H13" s="107"/>
      <c r="I13" s="95">
        <v>16</v>
      </c>
      <c r="J13" s="95"/>
      <c r="K13" s="1"/>
      <c r="L13" s="20" t="s">
        <v>33</v>
      </c>
      <c r="M13" s="19" t="s">
        <v>52</v>
      </c>
      <c r="N13" s="18">
        <v>3</v>
      </c>
      <c r="O13" s="18">
        <v>2</v>
      </c>
      <c r="P13" s="18">
        <v>0</v>
      </c>
      <c r="Q13" s="18">
        <v>1</v>
      </c>
      <c r="R13" s="18">
        <f>SUM(N13:Q13)</f>
        <v>6</v>
      </c>
      <c r="S13" s="18">
        <v>0</v>
      </c>
      <c r="T13" s="18">
        <v>0</v>
      </c>
      <c r="U13" s="18">
        <v>0</v>
      </c>
      <c r="V13" s="18">
        <v>0</v>
      </c>
      <c r="W13" s="18">
        <f t="shared" si="1"/>
        <v>0</v>
      </c>
      <c r="X13" s="18">
        <f t="shared" si="2"/>
        <v>6</v>
      </c>
      <c r="Z13">
        <f t="shared" si="4"/>
        <v>3</v>
      </c>
      <c r="AA13">
        <f t="shared" si="5"/>
        <v>3</v>
      </c>
    </row>
    <row r="14" spans="1:27" x14ac:dyDescent="0.25">
      <c r="A14" s="5" t="s">
        <v>9</v>
      </c>
      <c r="B14" s="75" t="s">
        <v>143</v>
      </c>
      <c r="C14" s="77" t="s">
        <v>53</v>
      </c>
      <c r="D14" s="70" t="s">
        <v>126</v>
      </c>
      <c r="E14" s="75" t="s">
        <v>139</v>
      </c>
      <c r="F14" s="77" t="s">
        <v>31</v>
      </c>
      <c r="G14" s="126" t="s">
        <v>116</v>
      </c>
      <c r="H14" s="127"/>
      <c r="I14" s="128" t="s">
        <v>139</v>
      </c>
      <c r="J14" s="129"/>
      <c r="K14" s="20"/>
      <c r="L14" s="20" t="s">
        <v>33</v>
      </c>
      <c r="P14" s="22"/>
      <c r="Q14" s="22"/>
      <c r="R14" s="22">
        <f>SUM(R3:R13)</f>
        <v>27</v>
      </c>
      <c r="S14" s="22"/>
      <c r="T14" s="22"/>
      <c r="U14" s="22"/>
      <c r="V14" s="22"/>
      <c r="W14" s="22">
        <f>SUM(W3:W13)</f>
        <v>32</v>
      </c>
      <c r="X14" s="22">
        <f>SUM(X3:X13)</f>
        <v>59</v>
      </c>
    </row>
    <row r="15" spans="1:27" x14ac:dyDescent="0.2">
      <c r="A15" s="5" t="s">
        <v>11</v>
      </c>
      <c r="B15" s="70" t="s">
        <v>115</v>
      </c>
      <c r="C15" s="70" t="s">
        <v>145</v>
      </c>
      <c r="D15" s="77" t="s">
        <v>131</v>
      </c>
      <c r="E15" s="85" t="s">
        <v>127</v>
      </c>
      <c r="F15" s="70" t="s">
        <v>135</v>
      </c>
      <c r="G15" s="134" t="s">
        <v>131</v>
      </c>
      <c r="H15" s="134"/>
      <c r="I15" s="126" t="s">
        <v>115</v>
      </c>
      <c r="J15" s="127"/>
      <c r="K15" s="1"/>
      <c r="L15" s="20" t="s">
        <v>33</v>
      </c>
      <c r="M15" s="1"/>
      <c r="N15" s="16" t="s">
        <v>20</v>
      </c>
      <c r="O15" s="16" t="s">
        <v>21</v>
      </c>
      <c r="P15" s="16" t="s">
        <v>22</v>
      </c>
      <c r="Q15" s="16" t="s">
        <v>54</v>
      </c>
      <c r="R15" s="16" t="s">
        <v>23</v>
      </c>
      <c r="S15" s="16" t="s">
        <v>24</v>
      </c>
      <c r="T15" s="16" t="s">
        <v>25</v>
      </c>
      <c r="U15" s="16" t="s">
        <v>26</v>
      </c>
      <c r="V15" s="16" t="s">
        <v>55</v>
      </c>
      <c r="W15" s="16" t="s">
        <v>23</v>
      </c>
      <c r="X15" s="16" t="s">
        <v>27</v>
      </c>
    </row>
    <row r="16" spans="1:27" x14ac:dyDescent="0.25">
      <c r="A16" s="5" t="s">
        <v>12</v>
      </c>
      <c r="B16" s="77" t="s">
        <v>29</v>
      </c>
      <c r="C16" s="75" t="s">
        <v>117</v>
      </c>
      <c r="D16" s="75" t="s">
        <v>141</v>
      </c>
      <c r="E16" s="77" t="s">
        <v>130</v>
      </c>
      <c r="F16" s="75" t="s">
        <v>128</v>
      </c>
      <c r="G16" s="128" t="s">
        <v>147</v>
      </c>
      <c r="H16" s="129"/>
      <c r="I16" s="134" t="s">
        <v>29</v>
      </c>
      <c r="J16" s="134"/>
      <c r="K16" s="1" t="s">
        <v>33</v>
      </c>
      <c r="L16" s="20" t="s">
        <v>32</v>
      </c>
      <c r="M16" s="1" t="s">
        <v>116</v>
      </c>
      <c r="N16">
        <v>2</v>
      </c>
      <c r="O16">
        <v>0</v>
      </c>
      <c r="P16">
        <v>1</v>
      </c>
      <c r="Q16" s="22">
        <v>1</v>
      </c>
      <c r="R16">
        <f t="shared" ref="R16:R22" si="8">SUM(N16:Q16)</f>
        <v>4</v>
      </c>
      <c r="S16">
        <v>4</v>
      </c>
      <c r="T16">
        <v>1</v>
      </c>
      <c r="U16">
        <v>1</v>
      </c>
      <c r="V16" s="22">
        <v>1</v>
      </c>
      <c r="W16">
        <f t="shared" ref="W16:W22" si="9">SUM(S16:V16)</f>
        <v>7</v>
      </c>
      <c r="X16">
        <f>SUM(R16,W16)</f>
        <v>11</v>
      </c>
      <c r="Z16">
        <f>SUM(N16+S16)</f>
        <v>6</v>
      </c>
      <c r="AA16">
        <f>SUM(O16+P16+Q16+T16+U16+V16)</f>
        <v>5</v>
      </c>
    </row>
    <row r="17" spans="1:28" ht="17.25" thickBot="1" x14ac:dyDescent="0.3">
      <c r="A17" s="9" t="s">
        <v>14</v>
      </c>
      <c r="B17" s="71" t="s">
        <v>118</v>
      </c>
      <c r="C17" s="71" t="s">
        <v>31</v>
      </c>
      <c r="D17" s="71" t="s">
        <v>28</v>
      </c>
      <c r="E17" s="43" t="s">
        <v>123</v>
      </c>
      <c r="F17" s="71" t="s">
        <v>52</v>
      </c>
      <c r="G17" s="43" t="s">
        <v>121</v>
      </c>
      <c r="H17" s="44" t="s">
        <v>133</v>
      </c>
      <c r="I17" s="79" t="s">
        <v>146</v>
      </c>
      <c r="J17" s="71" t="s">
        <v>51</v>
      </c>
      <c r="K17" s="1"/>
      <c r="L17" s="20" t="s">
        <v>33</v>
      </c>
      <c r="M17" s="21" t="s">
        <v>140</v>
      </c>
      <c r="N17">
        <v>3</v>
      </c>
      <c r="O17">
        <v>0</v>
      </c>
      <c r="P17">
        <v>1</v>
      </c>
      <c r="Q17" s="22">
        <v>1</v>
      </c>
      <c r="R17">
        <f t="shared" si="8"/>
        <v>5</v>
      </c>
      <c r="S17">
        <v>4</v>
      </c>
      <c r="T17">
        <v>1</v>
      </c>
      <c r="U17">
        <v>1</v>
      </c>
      <c r="V17" s="22">
        <v>0</v>
      </c>
      <c r="W17">
        <f t="shared" si="9"/>
        <v>6</v>
      </c>
      <c r="X17">
        <f t="shared" ref="X17:X22" si="10">SUM(R17,W17)</f>
        <v>11</v>
      </c>
      <c r="Z17">
        <f t="shared" ref="Z17:Z22" si="11">SUM(N17+S17)</f>
        <v>7</v>
      </c>
      <c r="AA17">
        <f t="shared" ref="AA17:AA22" si="12">SUM(O17+P17+Q17+T17+U17+V17)</f>
        <v>4</v>
      </c>
    </row>
    <row r="18" spans="1:28" x14ac:dyDescent="0.25">
      <c r="A18" s="36"/>
      <c r="B18" s="82">
        <v>17</v>
      </c>
      <c r="C18" s="78">
        <v>18</v>
      </c>
      <c r="D18" s="83" t="s">
        <v>125</v>
      </c>
      <c r="E18" s="78">
        <v>20</v>
      </c>
      <c r="F18" s="78">
        <v>21</v>
      </c>
      <c r="G18" s="107">
        <v>22</v>
      </c>
      <c r="H18" s="107"/>
      <c r="I18" s="95">
        <v>23</v>
      </c>
      <c r="J18" s="95"/>
      <c r="K18" s="1"/>
      <c r="L18" s="20" t="s">
        <v>33</v>
      </c>
      <c r="M18" s="19" t="s">
        <v>115</v>
      </c>
      <c r="N18" s="18">
        <v>4</v>
      </c>
      <c r="O18" s="18">
        <v>0</v>
      </c>
      <c r="P18" s="18">
        <v>1</v>
      </c>
      <c r="Q18" s="18">
        <v>0</v>
      </c>
      <c r="R18" s="18">
        <f t="shared" si="8"/>
        <v>5</v>
      </c>
      <c r="S18" s="18">
        <v>3</v>
      </c>
      <c r="T18" s="18">
        <v>1</v>
      </c>
      <c r="U18" s="18">
        <v>1</v>
      </c>
      <c r="V18" s="18">
        <v>1</v>
      </c>
      <c r="W18" s="18">
        <f t="shared" si="9"/>
        <v>6</v>
      </c>
      <c r="X18" s="18">
        <f>SUM(R18,W18)</f>
        <v>11</v>
      </c>
      <c r="Z18">
        <f>SUM(N18+S18)</f>
        <v>7</v>
      </c>
      <c r="AA18">
        <f t="shared" si="12"/>
        <v>4</v>
      </c>
    </row>
    <row r="19" spans="1:28" x14ac:dyDescent="0.25">
      <c r="A19" s="5" t="s">
        <v>9</v>
      </c>
      <c r="B19" s="77" t="s">
        <v>118</v>
      </c>
      <c r="C19" s="70" t="s">
        <v>126</v>
      </c>
      <c r="D19" s="75" t="s">
        <v>139</v>
      </c>
      <c r="E19" s="77" t="s">
        <v>28</v>
      </c>
      <c r="F19" s="75" t="s">
        <v>143</v>
      </c>
      <c r="G19" s="138" t="s">
        <v>116</v>
      </c>
      <c r="H19" s="139"/>
      <c r="I19" s="134" t="s">
        <v>118</v>
      </c>
      <c r="J19" s="134"/>
      <c r="K19" s="1"/>
      <c r="L19" s="20" t="s">
        <v>33</v>
      </c>
      <c r="M19" s="19" t="s">
        <v>136</v>
      </c>
      <c r="N19" s="18">
        <v>1</v>
      </c>
      <c r="O19" s="18">
        <v>2</v>
      </c>
      <c r="P19" s="18">
        <v>1</v>
      </c>
      <c r="Q19" s="18">
        <v>1</v>
      </c>
      <c r="R19" s="18">
        <f t="shared" si="8"/>
        <v>5</v>
      </c>
      <c r="S19" s="18">
        <v>2</v>
      </c>
      <c r="T19" s="18">
        <v>1</v>
      </c>
      <c r="U19" s="18">
        <v>0</v>
      </c>
      <c r="V19" s="18">
        <v>0</v>
      </c>
      <c r="W19" s="18">
        <f t="shared" si="9"/>
        <v>3</v>
      </c>
      <c r="X19" s="18">
        <f t="shared" si="10"/>
        <v>8</v>
      </c>
      <c r="Z19">
        <f t="shared" si="11"/>
        <v>3</v>
      </c>
      <c r="AA19">
        <f t="shared" si="12"/>
        <v>5</v>
      </c>
      <c r="AB19" t="s">
        <v>33</v>
      </c>
    </row>
    <row r="20" spans="1:28" x14ac:dyDescent="0.25">
      <c r="A20" s="5" t="s">
        <v>11</v>
      </c>
      <c r="B20" s="70" t="s">
        <v>145</v>
      </c>
      <c r="C20" s="77" t="s">
        <v>131</v>
      </c>
      <c r="D20" s="70" t="s">
        <v>127</v>
      </c>
      <c r="E20" s="70" t="s">
        <v>137</v>
      </c>
      <c r="F20" s="86" t="s">
        <v>115</v>
      </c>
      <c r="G20" s="134" t="s">
        <v>131</v>
      </c>
      <c r="H20" s="134"/>
      <c r="I20" s="126" t="s">
        <v>137</v>
      </c>
      <c r="J20" s="127"/>
      <c r="K20" s="28"/>
      <c r="L20" s="20" t="s">
        <v>33</v>
      </c>
      <c r="M20" s="19" t="s">
        <v>138</v>
      </c>
      <c r="N20" s="18">
        <v>0</v>
      </c>
      <c r="O20" s="18">
        <v>3</v>
      </c>
      <c r="P20" s="18">
        <v>0</v>
      </c>
      <c r="Q20" s="18">
        <v>0</v>
      </c>
      <c r="R20" s="18">
        <f t="shared" si="8"/>
        <v>3</v>
      </c>
      <c r="S20" s="18">
        <v>2</v>
      </c>
      <c r="T20" s="18">
        <v>2</v>
      </c>
      <c r="U20" s="18">
        <v>0</v>
      </c>
      <c r="V20" s="18">
        <v>0</v>
      </c>
      <c r="W20" s="18">
        <f t="shared" si="9"/>
        <v>4</v>
      </c>
      <c r="X20" s="18">
        <f t="shared" si="10"/>
        <v>7</v>
      </c>
      <c r="Z20">
        <f t="shared" si="11"/>
        <v>2</v>
      </c>
      <c r="AA20">
        <f t="shared" si="12"/>
        <v>5</v>
      </c>
    </row>
    <row r="21" spans="1:28" x14ac:dyDescent="0.25">
      <c r="A21" s="5" t="s">
        <v>12</v>
      </c>
      <c r="B21" s="75" t="s">
        <v>117</v>
      </c>
      <c r="C21" s="75" t="s">
        <v>141</v>
      </c>
      <c r="D21" s="77" t="s">
        <v>130</v>
      </c>
      <c r="E21" s="75" t="s">
        <v>128</v>
      </c>
      <c r="F21" s="77" t="s">
        <v>51</v>
      </c>
      <c r="G21" s="135" t="s">
        <v>147</v>
      </c>
      <c r="H21" s="136"/>
      <c r="I21" s="128" t="s">
        <v>117</v>
      </c>
      <c r="J21" s="129"/>
      <c r="K21" s="1"/>
      <c r="L21" s="20" t="s">
        <v>33</v>
      </c>
      <c r="M21" s="1" t="s">
        <v>117</v>
      </c>
      <c r="N21" s="22">
        <v>4</v>
      </c>
      <c r="O21" s="22">
        <v>0</v>
      </c>
      <c r="P21" s="22">
        <v>0</v>
      </c>
      <c r="Q21" s="22">
        <v>0</v>
      </c>
      <c r="R21" s="22">
        <f t="shared" si="8"/>
        <v>4</v>
      </c>
      <c r="S21" s="22">
        <v>2</v>
      </c>
      <c r="T21" s="22">
        <v>3</v>
      </c>
      <c r="U21" s="22">
        <v>1</v>
      </c>
      <c r="V21" s="22">
        <v>1</v>
      </c>
      <c r="W21">
        <f t="shared" si="9"/>
        <v>7</v>
      </c>
      <c r="X21">
        <f t="shared" si="10"/>
        <v>11</v>
      </c>
      <c r="Z21">
        <f t="shared" si="11"/>
        <v>6</v>
      </c>
      <c r="AA21">
        <f t="shared" si="12"/>
        <v>5</v>
      </c>
    </row>
    <row r="22" spans="1:28" ht="17.25" thickBot="1" x14ac:dyDescent="0.3">
      <c r="A22" s="9" t="s">
        <v>14</v>
      </c>
      <c r="B22" s="71" t="s">
        <v>111</v>
      </c>
      <c r="C22" s="71" t="s">
        <v>28</v>
      </c>
      <c r="D22" s="71" t="s">
        <v>111</v>
      </c>
      <c r="E22" s="71" t="s">
        <v>30</v>
      </c>
      <c r="F22" s="71" t="s">
        <v>118</v>
      </c>
      <c r="G22" s="111" t="s">
        <v>29</v>
      </c>
      <c r="H22" s="112"/>
      <c r="I22" s="79" t="s">
        <v>145</v>
      </c>
      <c r="J22" s="71" t="s">
        <v>52</v>
      </c>
      <c r="K22" s="1"/>
      <c r="L22" s="1"/>
      <c r="M22" s="1" t="s">
        <v>142</v>
      </c>
      <c r="N22" s="22">
        <v>4</v>
      </c>
      <c r="O22" s="22">
        <v>0</v>
      </c>
      <c r="P22" s="22">
        <v>1</v>
      </c>
      <c r="Q22" s="22">
        <v>1</v>
      </c>
      <c r="R22" s="22">
        <f t="shared" si="8"/>
        <v>6</v>
      </c>
      <c r="S22" s="22">
        <v>2</v>
      </c>
      <c r="T22" s="22">
        <v>1</v>
      </c>
      <c r="U22" s="22">
        <v>1</v>
      </c>
      <c r="V22" s="22">
        <v>1</v>
      </c>
      <c r="W22">
        <f t="shared" si="9"/>
        <v>5</v>
      </c>
      <c r="X22">
        <f t="shared" si="10"/>
        <v>11</v>
      </c>
      <c r="Z22">
        <f t="shared" si="11"/>
        <v>6</v>
      </c>
      <c r="AA22">
        <f t="shared" si="12"/>
        <v>5</v>
      </c>
    </row>
    <row r="23" spans="1:28" x14ac:dyDescent="0.25">
      <c r="A23" s="36"/>
      <c r="B23" s="82">
        <v>24</v>
      </c>
      <c r="C23" s="78">
        <v>25</v>
      </c>
      <c r="D23" s="78">
        <v>26</v>
      </c>
      <c r="E23" s="78">
        <v>27</v>
      </c>
      <c r="F23" s="78">
        <v>28</v>
      </c>
      <c r="G23" s="130">
        <v>1</v>
      </c>
      <c r="H23" s="130"/>
      <c r="I23" s="95">
        <v>2</v>
      </c>
      <c r="J23" s="95"/>
      <c r="K23" s="1"/>
      <c r="L23" s="23"/>
      <c r="R23">
        <f>SUM(R16:R22)</f>
        <v>32</v>
      </c>
      <c r="W23">
        <f>SUM(W16:W22)</f>
        <v>38</v>
      </c>
      <c r="X23">
        <f>SUM(X16:X22)</f>
        <v>70</v>
      </c>
      <c r="Z23" t="s">
        <v>32</v>
      </c>
      <c r="AA23" t="s">
        <v>33</v>
      </c>
    </row>
    <row r="24" spans="1:28" x14ac:dyDescent="0.2">
      <c r="A24" s="5" t="s">
        <v>9</v>
      </c>
      <c r="B24" s="70" t="s">
        <v>126</v>
      </c>
      <c r="C24" s="75" t="s">
        <v>139</v>
      </c>
      <c r="D24" s="77" t="s">
        <v>28</v>
      </c>
      <c r="E24" s="85" t="s">
        <v>116</v>
      </c>
      <c r="F24" s="88" t="s">
        <v>144</v>
      </c>
      <c r="G24" s="137" t="s">
        <v>116</v>
      </c>
      <c r="H24" s="137"/>
      <c r="I24" s="132" t="s">
        <v>28</v>
      </c>
      <c r="J24" s="133"/>
      <c r="K24" s="1"/>
      <c r="L24" s="1"/>
    </row>
    <row r="25" spans="1:28" ht="17.25" thickBot="1" x14ac:dyDescent="0.3">
      <c r="A25" s="5" t="s">
        <v>11</v>
      </c>
      <c r="B25" s="77" t="s">
        <v>30</v>
      </c>
      <c r="C25" s="70" t="s">
        <v>127</v>
      </c>
      <c r="D25" s="70" t="s">
        <v>137</v>
      </c>
      <c r="E25" s="77" t="s">
        <v>111</v>
      </c>
      <c r="F25" s="70" t="s">
        <v>115</v>
      </c>
      <c r="G25" s="105" t="s">
        <v>30</v>
      </c>
      <c r="H25" s="106"/>
      <c r="I25" s="137" t="s">
        <v>137</v>
      </c>
      <c r="J25" s="137"/>
      <c r="K25" s="1"/>
      <c r="L25" s="1"/>
    </row>
    <row r="26" spans="1:28" x14ac:dyDescent="0.25">
      <c r="A26" s="5" t="s">
        <v>12</v>
      </c>
      <c r="B26" s="75" t="s">
        <v>141</v>
      </c>
      <c r="C26" s="77" t="s">
        <v>51</v>
      </c>
      <c r="D26" s="75" t="s">
        <v>128</v>
      </c>
      <c r="E26" s="75" t="s">
        <v>147</v>
      </c>
      <c r="F26" s="87" t="s">
        <v>117</v>
      </c>
      <c r="G26" s="131" t="s">
        <v>147</v>
      </c>
      <c r="H26" s="131"/>
      <c r="I26" s="128" t="s">
        <v>117</v>
      </c>
      <c r="J26" s="129"/>
      <c r="K26" s="21"/>
      <c r="L26" s="1"/>
      <c r="M26" s="91" t="s">
        <v>50</v>
      </c>
      <c r="N26" s="92"/>
    </row>
    <row r="27" spans="1:28" ht="17.25" thickBot="1" x14ac:dyDescent="0.3">
      <c r="A27" s="9" t="s">
        <v>14</v>
      </c>
      <c r="B27" s="71" t="s">
        <v>31</v>
      </c>
      <c r="C27" s="71" t="s">
        <v>53</v>
      </c>
      <c r="D27" s="43" t="s">
        <v>122</v>
      </c>
      <c r="E27" s="71" t="s">
        <v>31</v>
      </c>
      <c r="F27" s="90" t="s">
        <v>134</v>
      </c>
      <c r="G27" s="111" t="s">
        <v>29</v>
      </c>
      <c r="H27" s="112"/>
      <c r="I27" s="79" t="s">
        <v>145</v>
      </c>
      <c r="J27" s="71" t="s">
        <v>52</v>
      </c>
      <c r="K27" s="1"/>
      <c r="L27" s="1"/>
      <c r="M27" s="32">
        <v>43496</v>
      </c>
      <c r="N27" s="67" t="s">
        <v>51</v>
      </c>
    </row>
    <row r="28" spans="1:28" x14ac:dyDescent="0.25">
      <c r="A28" s="76"/>
      <c r="B28" s="82">
        <v>3</v>
      </c>
      <c r="C28" s="78" t="s">
        <v>114</v>
      </c>
      <c r="D28" s="78" t="s">
        <v>33</v>
      </c>
      <c r="E28" s="78" t="s">
        <v>33</v>
      </c>
      <c r="F28" s="78" t="s">
        <v>33</v>
      </c>
      <c r="G28" s="107" t="s">
        <v>33</v>
      </c>
      <c r="H28" s="107"/>
      <c r="I28" s="95" t="s">
        <v>33</v>
      </c>
      <c r="J28" s="95"/>
      <c r="K28" s="1"/>
      <c r="L28" s="1"/>
      <c r="M28" s="84">
        <v>43503</v>
      </c>
      <c r="N28" s="67" t="s">
        <v>31</v>
      </c>
    </row>
    <row r="29" spans="1:28" x14ac:dyDescent="0.25">
      <c r="A29" s="5" t="s">
        <v>9</v>
      </c>
      <c r="B29" s="75" t="s">
        <v>139</v>
      </c>
      <c r="C29" s="79"/>
      <c r="D29" s="79"/>
      <c r="E29" s="81"/>
      <c r="F29" s="79" t="s">
        <v>33</v>
      </c>
      <c r="G29" s="97"/>
      <c r="H29" s="98"/>
      <c r="I29" s="96"/>
      <c r="J29" s="96"/>
      <c r="K29" s="1"/>
      <c r="L29" s="26"/>
      <c r="M29" s="33">
        <v>43508</v>
      </c>
      <c r="N29" s="68" t="s">
        <v>29</v>
      </c>
    </row>
    <row r="30" spans="1:28" x14ac:dyDescent="0.25">
      <c r="A30" s="5" t="s">
        <v>11</v>
      </c>
      <c r="B30" s="70" t="s">
        <v>127</v>
      </c>
      <c r="C30" s="79"/>
      <c r="D30" s="79"/>
      <c r="E30" s="79"/>
      <c r="F30" s="79" t="s">
        <v>33</v>
      </c>
      <c r="G30" s="97"/>
      <c r="H30" s="98"/>
      <c r="I30" s="97"/>
      <c r="J30" s="98"/>
      <c r="K30" s="1"/>
      <c r="L30" s="13"/>
      <c r="M30" s="33">
        <v>43510</v>
      </c>
      <c r="N30" s="68" t="s">
        <v>111</v>
      </c>
    </row>
    <row r="31" spans="1:28" x14ac:dyDescent="0.25">
      <c r="A31" s="5" t="s">
        <v>12</v>
      </c>
      <c r="B31" s="77" t="s">
        <v>51</v>
      </c>
      <c r="C31" s="79"/>
      <c r="D31" s="79"/>
      <c r="E31" s="79"/>
      <c r="F31" s="79" t="s">
        <v>33</v>
      </c>
      <c r="G31" s="96"/>
      <c r="H31" s="96"/>
      <c r="I31" s="97"/>
      <c r="J31" s="98"/>
      <c r="K31" s="1"/>
      <c r="L31" s="13"/>
      <c r="M31" s="33">
        <v>43515</v>
      </c>
      <c r="N31" s="68" t="s">
        <v>30</v>
      </c>
      <c r="Q31" t="s">
        <v>33</v>
      </c>
    </row>
    <row r="32" spans="1:28" ht="17.25" thickBot="1" x14ac:dyDescent="0.3">
      <c r="A32" s="9" t="s">
        <v>14</v>
      </c>
      <c r="B32" s="71" t="s">
        <v>53</v>
      </c>
      <c r="C32" s="66"/>
      <c r="D32" s="66"/>
      <c r="E32" s="66"/>
      <c r="F32" s="66" t="s">
        <v>33</v>
      </c>
      <c r="G32" s="66"/>
      <c r="H32" s="79"/>
      <c r="I32" s="79"/>
      <c r="J32" s="66"/>
      <c r="K32" s="21"/>
      <c r="L32" s="13"/>
      <c r="M32" s="33">
        <v>43517</v>
      </c>
      <c r="N32" s="68" t="s">
        <v>118</v>
      </c>
    </row>
    <row r="33" spans="1:22" ht="17.25" thickBot="1" x14ac:dyDescent="0.3">
      <c r="A33" s="28"/>
      <c r="B33" s="24"/>
      <c r="C33" s="37"/>
      <c r="D33" s="37"/>
      <c r="E33" s="37"/>
      <c r="F33" s="37"/>
      <c r="G33" s="37"/>
      <c r="H33" s="37"/>
      <c r="I33" s="38"/>
      <c r="J33" s="38"/>
      <c r="L33" s="13"/>
      <c r="M33" s="33">
        <v>43522</v>
      </c>
      <c r="N33" s="68" t="s">
        <v>28</v>
      </c>
      <c r="O33" s="26"/>
      <c r="V33" t="s">
        <v>33</v>
      </c>
    </row>
    <row r="34" spans="1:22" ht="17.25" thickBot="1" x14ac:dyDescent="0.3">
      <c r="A34" s="25" t="s">
        <v>34</v>
      </c>
      <c r="B34" s="116" t="s">
        <v>35</v>
      </c>
      <c r="C34" s="117"/>
      <c r="D34" s="39" t="s">
        <v>36</v>
      </c>
      <c r="E34" s="39" t="s">
        <v>37</v>
      </c>
      <c r="F34" s="25" t="s">
        <v>129</v>
      </c>
      <c r="G34" s="25" t="s">
        <v>110</v>
      </c>
      <c r="H34" s="29"/>
      <c r="I34" s="120" t="s">
        <v>7</v>
      </c>
      <c r="J34" s="121"/>
      <c r="M34" s="34">
        <v>43524</v>
      </c>
      <c r="N34" s="69" t="s">
        <v>53</v>
      </c>
      <c r="O34" s="26"/>
    </row>
    <row r="35" spans="1:22" x14ac:dyDescent="0.25">
      <c r="A35" s="108" t="s">
        <v>38</v>
      </c>
      <c r="B35" s="103" t="s">
        <v>39</v>
      </c>
      <c r="C35" s="103">
        <v>4</v>
      </c>
      <c r="D35" s="101" t="s">
        <v>33</v>
      </c>
      <c r="E35" s="101" t="s">
        <v>140</v>
      </c>
      <c r="F35" s="122" t="s">
        <v>33</v>
      </c>
      <c r="G35" s="65" t="s">
        <v>28</v>
      </c>
      <c r="H35" s="29"/>
      <c r="I35" s="3" t="s">
        <v>58</v>
      </c>
      <c r="J35" s="4" t="s">
        <v>8</v>
      </c>
      <c r="L35" s="28"/>
      <c r="O35" s="13"/>
    </row>
    <row r="36" spans="1:22" ht="17.25" thickBot="1" x14ac:dyDescent="0.3">
      <c r="A36" s="109"/>
      <c r="B36" s="104"/>
      <c r="C36" s="104"/>
      <c r="D36" s="102"/>
      <c r="E36" s="102"/>
      <c r="F36" s="123"/>
      <c r="G36" s="65" t="s">
        <v>31</v>
      </c>
      <c r="H36" s="29"/>
      <c r="I36" s="6" t="s">
        <v>59</v>
      </c>
      <c r="J36" s="7" t="s">
        <v>10</v>
      </c>
    </row>
    <row r="37" spans="1:22" ht="17.25" thickBot="1" x14ac:dyDescent="0.3">
      <c r="A37" s="109"/>
      <c r="B37" s="103" t="s">
        <v>40</v>
      </c>
      <c r="C37" s="103">
        <v>4</v>
      </c>
      <c r="D37" s="101" t="s">
        <v>116</v>
      </c>
      <c r="E37" s="115" t="s">
        <v>33</v>
      </c>
      <c r="F37" s="122" t="s">
        <v>33</v>
      </c>
      <c r="G37" s="65" t="s">
        <v>53</v>
      </c>
      <c r="H37" s="27"/>
      <c r="M37" s="28"/>
    </row>
    <row r="38" spans="1:22" x14ac:dyDescent="0.25">
      <c r="A38" s="110"/>
      <c r="B38" s="104"/>
      <c r="C38" s="104"/>
      <c r="D38" s="102"/>
      <c r="E38" s="102"/>
      <c r="F38" s="123"/>
      <c r="G38" s="65" t="s">
        <v>118</v>
      </c>
      <c r="H38" s="13"/>
      <c r="I38" s="118" t="s">
        <v>13</v>
      </c>
      <c r="J38" s="119"/>
    </row>
    <row r="39" spans="1:22" x14ac:dyDescent="0.2">
      <c r="A39" s="99" t="s">
        <v>41</v>
      </c>
      <c r="B39" s="103" t="s">
        <v>42</v>
      </c>
      <c r="C39" s="103" t="s">
        <v>43</v>
      </c>
      <c r="D39" s="103" t="s">
        <v>115</v>
      </c>
      <c r="E39" s="74" t="s">
        <v>136</v>
      </c>
      <c r="F39" s="124" t="s">
        <v>131</v>
      </c>
      <c r="G39" s="31" t="s">
        <v>30</v>
      </c>
      <c r="H39" s="13"/>
      <c r="I39" s="3" t="s">
        <v>15</v>
      </c>
      <c r="J39" s="4" t="s">
        <v>8</v>
      </c>
    </row>
    <row r="40" spans="1:22" x14ac:dyDescent="0.25">
      <c r="A40" s="100"/>
      <c r="B40" s="104"/>
      <c r="C40" s="104"/>
      <c r="D40" s="104"/>
      <c r="E40" s="30" t="s">
        <v>138</v>
      </c>
      <c r="F40" s="125"/>
      <c r="G40" s="31" t="s">
        <v>111</v>
      </c>
      <c r="H40" s="13"/>
      <c r="I40" s="11" t="s">
        <v>16</v>
      </c>
      <c r="J40" s="12" t="s">
        <v>17</v>
      </c>
    </row>
    <row r="41" spans="1:22" ht="17.25" thickBot="1" x14ac:dyDescent="0.3">
      <c r="A41" s="99" t="s">
        <v>44</v>
      </c>
      <c r="B41" s="101" t="s">
        <v>45</v>
      </c>
      <c r="C41" s="103" t="s">
        <v>46</v>
      </c>
      <c r="D41" s="101" t="s">
        <v>117</v>
      </c>
      <c r="E41" s="101" t="s">
        <v>142</v>
      </c>
      <c r="F41" s="103" t="s">
        <v>130</v>
      </c>
      <c r="G41" s="49" t="s">
        <v>29</v>
      </c>
      <c r="H41" s="13"/>
      <c r="I41" s="6" t="s">
        <v>18</v>
      </c>
      <c r="J41" s="14" t="s">
        <v>19</v>
      </c>
      <c r="K41" s="1"/>
    </row>
    <row r="42" spans="1:22" ht="17.25" thickBot="1" x14ac:dyDescent="0.3">
      <c r="A42" s="100"/>
      <c r="B42" s="102"/>
      <c r="C42" s="104"/>
      <c r="D42" s="102"/>
      <c r="E42" s="102"/>
      <c r="F42" s="104"/>
      <c r="G42" s="50" t="s">
        <v>51</v>
      </c>
      <c r="H42" s="13"/>
      <c r="I42" s="28"/>
    </row>
    <row r="43" spans="1:22" x14ac:dyDescent="0.25">
      <c r="A43" s="48"/>
      <c r="B43" s="46"/>
      <c r="C43" s="28"/>
      <c r="D43" s="46"/>
      <c r="E43" s="46"/>
      <c r="F43" s="47"/>
      <c r="G43" s="47"/>
      <c r="I43" s="51" t="s">
        <v>47</v>
      </c>
      <c r="J43" s="89" t="s">
        <v>132</v>
      </c>
    </row>
    <row r="44" spans="1:22" x14ac:dyDescent="0.25">
      <c r="A44" s="73" t="s">
        <v>148</v>
      </c>
      <c r="B44" s="46"/>
      <c r="C44" s="28"/>
      <c r="D44" s="46"/>
      <c r="E44" s="46"/>
      <c r="F44" s="47"/>
      <c r="G44" s="47"/>
      <c r="I44" s="93" t="s">
        <v>48</v>
      </c>
      <c r="J44" s="94"/>
      <c r="K44" s="72" t="s">
        <v>12</v>
      </c>
    </row>
    <row r="45" spans="1:22" ht="17.25" thickBot="1" x14ac:dyDescent="0.3">
      <c r="A45" s="73" t="s">
        <v>149</v>
      </c>
      <c r="B45" s="46"/>
      <c r="C45" s="28"/>
      <c r="D45" s="46"/>
      <c r="E45" s="46"/>
      <c r="F45" s="47"/>
      <c r="G45" s="47"/>
      <c r="I45" s="113" t="s">
        <v>49</v>
      </c>
      <c r="J45" s="114"/>
      <c r="K45" s="19" t="s">
        <v>11</v>
      </c>
      <c r="T45" s="35"/>
    </row>
    <row r="46" spans="1:22" x14ac:dyDescent="0.25">
      <c r="A46" s="73" t="s">
        <v>150</v>
      </c>
      <c r="B46" s="46"/>
      <c r="C46" s="28"/>
      <c r="D46" s="46"/>
      <c r="E46" s="46"/>
      <c r="F46" s="47"/>
    </row>
    <row r="47" spans="1:22" x14ac:dyDescent="0.25">
      <c r="A47" s="15"/>
    </row>
  </sheetData>
  <mergeCells count="81">
    <mergeCell ref="A1:J1"/>
    <mergeCell ref="G2:H2"/>
    <mergeCell ref="I2:J2"/>
    <mergeCell ref="G9:H9"/>
    <mergeCell ref="G13:H13"/>
    <mergeCell ref="I13:J13"/>
    <mergeCell ref="G3:H3"/>
    <mergeCell ref="I3:J3"/>
    <mergeCell ref="G4:H4"/>
    <mergeCell ref="I6:J6"/>
    <mergeCell ref="I5:J5"/>
    <mergeCell ref="G6:H6"/>
    <mergeCell ref="G5:H5"/>
    <mergeCell ref="I4:J4"/>
    <mergeCell ref="G8:H8"/>
    <mergeCell ref="I8:J8"/>
    <mergeCell ref="I9:J9"/>
    <mergeCell ref="G10:H10"/>
    <mergeCell ref="I10:J10"/>
    <mergeCell ref="G15:H15"/>
    <mergeCell ref="I15:J15"/>
    <mergeCell ref="G14:H14"/>
    <mergeCell ref="I16:J16"/>
    <mergeCell ref="G11:H11"/>
    <mergeCell ref="I11:J11"/>
    <mergeCell ref="G19:H19"/>
    <mergeCell ref="I19:J19"/>
    <mergeCell ref="G16:H16"/>
    <mergeCell ref="G18:H18"/>
    <mergeCell ref="I18:J18"/>
    <mergeCell ref="I14:J14"/>
    <mergeCell ref="I20:J20"/>
    <mergeCell ref="I26:J26"/>
    <mergeCell ref="G23:H23"/>
    <mergeCell ref="I23:J23"/>
    <mergeCell ref="G26:H26"/>
    <mergeCell ref="I24:J24"/>
    <mergeCell ref="I21:J21"/>
    <mergeCell ref="G20:H20"/>
    <mergeCell ref="G21:H21"/>
    <mergeCell ref="G24:H24"/>
    <mergeCell ref="I25:J25"/>
    <mergeCell ref="G22:H22"/>
    <mergeCell ref="I45:J45"/>
    <mergeCell ref="C37:C38"/>
    <mergeCell ref="D37:D38"/>
    <mergeCell ref="E37:E38"/>
    <mergeCell ref="B34:C34"/>
    <mergeCell ref="D35:D36"/>
    <mergeCell ref="B35:B36"/>
    <mergeCell ref="C35:C36"/>
    <mergeCell ref="B37:B38"/>
    <mergeCell ref="I38:J38"/>
    <mergeCell ref="I34:J34"/>
    <mergeCell ref="F35:F36"/>
    <mergeCell ref="F37:F38"/>
    <mergeCell ref="F39:F40"/>
    <mergeCell ref="F41:F42"/>
    <mergeCell ref="D41:D42"/>
    <mergeCell ref="A41:A42"/>
    <mergeCell ref="B41:B42"/>
    <mergeCell ref="C41:C42"/>
    <mergeCell ref="G25:H25"/>
    <mergeCell ref="G28:H28"/>
    <mergeCell ref="G29:H29"/>
    <mergeCell ref="G30:H30"/>
    <mergeCell ref="G31:H31"/>
    <mergeCell ref="E41:E42"/>
    <mergeCell ref="D39:D40"/>
    <mergeCell ref="A39:A40"/>
    <mergeCell ref="B39:B40"/>
    <mergeCell ref="C39:C40"/>
    <mergeCell ref="A35:A38"/>
    <mergeCell ref="E35:E36"/>
    <mergeCell ref="G27:H27"/>
    <mergeCell ref="M26:N26"/>
    <mergeCell ref="I44:J44"/>
    <mergeCell ref="I28:J28"/>
    <mergeCell ref="I29:J29"/>
    <mergeCell ref="I30:J30"/>
    <mergeCell ref="I31:J31"/>
  </mergeCells>
  <phoneticPr fontId="2" type="noConversion"/>
  <pageMargins left="0.25" right="0.25" top="0.75" bottom="0.75" header="0.3" footer="0.3"/>
  <pageSetup paperSize="9" scale="9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25FC-9753-4647-AFDA-79DDAA8E1E1B}">
  <dimension ref="A1:H29"/>
  <sheetViews>
    <sheetView topLeftCell="A10" workbookViewId="0" xr3:uid="{BD654BDE-5A5C-5010-A3EA-B85E0DC71DD4}">
      <selection activeCell="G29" sqref="G29"/>
    </sheetView>
  </sheetViews>
  <sheetFormatPr defaultRowHeight="16.5" x14ac:dyDescent="0.25"/>
  <cols>
    <col min="1" max="8" width="12.00390625" customWidth="1"/>
  </cols>
  <sheetData>
    <row r="1" spans="1:8" ht="36" customHeight="1" x14ac:dyDescent="0.25">
      <c r="A1" s="205" t="s">
        <v>60</v>
      </c>
      <c r="B1" s="205"/>
      <c r="C1" s="205"/>
      <c r="D1" s="205"/>
      <c r="E1" s="205"/>
      <c r="F1" s="205"/>
      <c r="G1" s="205"/>
      <c r="H1" s="205"/>
    </row>
    <row r="2" spans="1:8" ht="15" customHeight="1" x14ac:dyDescent="0.2">
      <c r="A2" s="53"/>
      <c r="B2" s="53"/>
      <c r="C2" s="53"/>
      <c r="D2" s="52"/>
      <c r="E2" s="52"/>
      <c r="F2" s="52"/>
      <c r="G2" s="52"/>
      <c r="H2" s="54">
        <v>2018.8</v>
      </c>
    </row>
    <row r="3" spans="1:8" ht="29.25" customHeight="1" x14ac:dyDescent="0.25">
      <c r="A3" s="55" t="s">
        <v>61</v>
      </c>
      <c r="B3" s="52"/>
      <c r="C3" s="52"/>
      <c r="D3" s="52"/>
      <c r="E3" s="52"/>
      <c r="F3" s="52"/>
      <c r="G3" s="52"/>
      <c r="H3" s="52"/>
    </row>
    <row r="4" spans="1:8" ht="24" customHeight="1" x14ac:dyDescent="0.25">
      <c r="A4" s="192" t="s">
        <v>62</v>
      </c>
      <c r="B4" s="197"/>
      <c r="C4" s="197" t="s">
        <v>63</v>
      </c>
      <c r="D4" s="197"/>
      <c r="E4" s="197"/>
      <c r="F4" s="197"/>
      <c r="G4" s="206" t="s">
        <v>64</v>
      </c>
      <c r="H4" s="207"/>
    </row>
    <row r="5" spans="1:8" ht="24" customHeight="1" x14ac:dyDescent="0.25">
      <c r="A5" s="172" t="s">
        <v>65</v>
      </c>
      <c r="B5" s="170"/>
      <c r="C5" s="170" t="s">
        <v>66</v>
      </c>
      <c r="D5" s="170"/>
      <c r="E5" s="170"/>
      <c r="F5" s="170"/>
      <c r="G5" s="170" t="s">
        <v>67</v>
      </c>
      <c r="H5" s="173"/>
    </row>
    <row r="6" spans="1:8" ht="24" customHeight="1" x14ac:dyDescent="0.25">
      <c r="A6" s="172" t="s">
        <v>68</v>
      </c>
      <c r="B6" s="170"/>
      <c r="C6" s="170" t="s">
        <v>69</v>
      </c>
      <c r="D6" s="170"/>
      <c r="E6" s="170"/>
      <c r="F6" s="170"/>
      <c r="G6" s="170" t="s">
        <v>70</v>
      </c>
      <c r="H6" s="173"/>
    </row>
    <row r="7" spans="1:8" ht="24" customHeight="1" x14ac:dyDescent="0.25">
      <c r="A7" s="202" t="s">
        <v>71</v>
      </c>
      <c r="B7" s="169"/>
      <c r="C7" s="171" t="s">
        <v>72</v>
      </c>
      <c r="D7" s="203"/>
      <c r="E7" s="203"/>
      <c r="F7" s="169"/>
      <c r="G7" s="171" t="s">
        <v>69</v>
      </c>
      <c r="H7" s="204"/>
    </row>
    <row r="8" spans="1:8" ht="24" customHeight="1" x14ac:dyDescent="0.25">
      <c r="A8" s="186" t="s">
        <v>73</v>
      </c>
      <c r="B8" s="187"/>
      <c r="C8" s="170" t="s">
        <v>74</v>
      </c>
      <c r="D8" s="56" t="s">
        <v>75</v>
      </c>
      <c r="E8" s="170" t="s">
        <v>76</v>
      </c>
      <c r="F8" s="170"/>
      <c r="G8" s="189" t="s">
        <v>77</v>
      </c>
      <c r="H8" s="190"/>
    </row>
    <row r="9" spans="1:8" ht="24" customHeight="1" x14ac:dyDescent="0.25">
      <c r="A9" s="188"/>
      <c r="B9" s="156"/>
      <c r="C9" s="175"/>
      <c r="D9" s="57" t="s">
        <v>78</v>
      </c>
      <c r="E9" s="175" t="s">
        <v>79</v>
      </c>
      <c r="F9" s="175"/>
      <c r="G9" s="158"/>
      <c r="H9" s="191"/>
    </row>
    <row r="10" spans="1:8" ht="24" customHeight="1" x14ac:dyDescent="0.25">
      <c r="A10" s="58" t="s">
        <v>80</v>
      </c>
      <c r="B10" s="59"/>
      <c r="C10" s="59"/>
      <c r="D10" s="52"/>
      <c r="E10" s="60"/>
      <c r="F10" s="52"/>
      <c r="G10" s="52"/>
      <c r="H10" s="52"/>
    </row>
    <row r="11" spans="1:8" ht="24" customHeight="1" x14ac:dyDescent="0.25">
      <c r="A11" s="58" t="s">
        <v>81</v>
      </c>
      <c r="B11" s="59"/>
      <c r="C11" s="59"/>
      <c r="D11" s="52"/>
      <c r="E11" s="60"/>
      <c r="F11" s="52"/>
      <c r="G11" s="52"/>
      <c r="H11" s="52"/>
    </row>
    <row r="12" spans="1:8" ht="24" customHeight="1" x14ac:dyDescent="0.25">
      <c r="A12" s="58"/>
      <c r="B12" s="59"/>
      <c r="C12" s="59"/>
      <c r="D12" s="52"/>
      <c r="E12" s="60"/>
      <c r="F12" s="52"/>
      <c r="G12" s="52"/>
      <c r="H12" s="52"/>
    </row>
    <row r="13" spans="1:8" ht="29.25" customHeight="1" x14ac:dyDescent="0.25">
      <c r="A13" s="55" t="s">
        <v>82</v>
      </c>
      <c r="B13" s="52"/>
      <c r="C13" s="52"/>
      <c r="D13" s="52"/>
      <c r="E13" s="52"/>
      <c r="F13" s="52"/>
      <c r="G13" s="52"/>
      <c r="H13" s="52"/>
    </row>
    <row r="14" spans="1:8" ht="24" customHeight="1" x14ac:dyDescent="0.25">
      <c r="A14" s="192" t="s">
        <v>83</v>
      </c>
      <c r="B14" s="193"/>
      <c r="C14" s="196" t="s">
        <v>84</v>
      </c>
      <c r="D14" s="197"/>
      <c r="E14" s="197"/>
      <c r="F14" s="198"/>
      <c r="G14" s="192" t="s">
        <v>85</v>
      </c>
      <c r="H14" s="193"/>
    </row>
    <row r="15" spans="1:8" ht="24" customHeight="1" thickBot="1" x14ac:dyDescent="0.3">
      <c r="A15" s="194"/>
      <c r="B15" s="195"/>
      <c r="C15" s="199" t="s">
        <v>86</v>
      </c>
      <c r="D15" s="200"/>
      <c r="E15" s="200" t="s">
        <v>87</v>
      </c>
      <c r="F15" s="201"/>
      <c r="G15" s="194"/>
      <c r="H15" s="195"/>
    </row>
    <row r="16" spans="1:8" ht="24" customHeight="1" thickTop="1" x14ac:dyDescent="0.25">
      <c r="A16" s="179" t="s">
        <v>88</v>
      </c>
      <c r="B16" s="180"/>
      <c r="C16" s="181" t="s">
        <v>89</v>
      </c>
      <c r="D16" s="182"/>
      <c r="E16" s="182" t="s">
        <v>90</v>
      </c>
      <c r="F16" s="183"/>
      <c r="G16" s="184" t="s">
        <v>91</v>
      </c>
      <c r="H16" s="185"/>
    </row>
    <row r="17" spans="1:8" ht="24" customHeight="1" x14ac:dyDescent="0.25">
      <c r="A17" s="165"/>
      <c r="B17" s="166"/>
      <c r="C17" s="169" t="s">
        <v>92</v>
      </c>
      <c r="D17" s="170"/>
      <c r="E17" s="170" t="s">
        <v>93</v>
      </c>
      <c r="F17" s="171"/>
      <c r="G17" s="172" t="s">
        <v>94</v>
      </c>
      <c r="H17" s="173"/>
    </row>
    <row r="18" spans="1:8" ht="24" customHeight="1" x14ac:dyDescent="0.25">
      <c r="A18" s="165" t="s">
        <v>95</v>
      </c>
      <c r="B18" s="166"/>
      <c r="C18" s="169" t="s">
        <v>89</v>
      </c>
      <c r="D18" s="170"/>
      <c r="E18" s="170" t="s">
        <v>96</v>
      </c>
      <c r="F18" s="171"/>
      <c r="G18" s="172" t="s">
        <v>94</v>
      </c>
      <c r="H18" s="173"/>
    </row>
    <row r="19" spans="1:8" ht="24" customHeight="1" x14ac:dyDescent="0.25">
      <c r="A19" s="165"/>
      <c r="B19" s="166"/>
      <c r="C19" s="169" t="s">
        <v>92</v>
      </c>
      <c r="D19" s="170"/>
      <c r="E19" s="170" t="s">
        <v>90</v>
      </c>
      <c r="F19" s="171"/>
      <c r="G19" s="172" t="s">
        <v>97</v>
      </c>
      <c r="H19" s="173"/>
    </row>
    <row r="20" spans="1:8" ht="24" customHeight="1" x14ac:dyDescent="0.25">
      <c r="A20" s="165" t="s">
        <v>98</v>
      </c>
      <c r="B20" s="166"/>
      <c r="C20" s="169" t="s">
        <v>89</v>
      </c>
      <c r="D20" s="170"/>
      <c r="E20" s="170" t="s">
        <v>96</v>
      </c>
      <c r="F20" s="171"/>
      <c r="G20" s="172" t="s">
        <v>91</v>
      </c>
      <c r="H20" s="173"/>
    </row>
    <row r="21" spans="1:8" ht="24" customHeight="1" x14ac:dyDescent="0.25">
      <c r="A21" s="167"/>
      <c r="B21" s="168"/>
      <c r="C21" s="174" t="s">
        <v>92</v>
      </c>
      <c r="D21" s="175"/>
      <c r="E21" s="175" t="s">
        <v>93</v>
      </c>
      <c r="F21" s="176"/>
      <c r="G21" s="177" t="s">
        <v>97</v>
      </c>
      <c r="H21" s="178"/>
    </row>
    <row r="22" spans="1:8" ht="24" customHeight="1" x14ac:dyDescent="0.25">
      <c r="A22" s="154"/>
      <c r="B22" s="155"/>
      <c r="C22" s="156" t="s">
        <v>99</v>
      </c>
      <c r="D22" s="157"/>
      <c r="E22" s="157" t="s">
        <v>100</v>
      </c>
      <c r="F22" s="158"/>
      <c r="G22" s="159" t="s">
        <v>101</v>
      </c>
      <c r="H22" s="160"/>
    </row>
    <row r="23" spans="1:8" ht="24" customHeight="1" x14ac:dyDescent="0.25">
      <c r="A23" s="61" t="s">
        <v>102</v>
      </c>
      <c r="B23" s="61"/>
      <c r="C23" s="61"/>
      <c r="D23" s="61"/>
      <c r="E23" s="61"/>
      <c r="F23" s="61"/>
      <c r="G23" s="61"/>
      <c r="H23" s="61"/>
    </row>
    <row r="24" spans="1:8" ht="24" customHeight="1" x14ac:dyDescent="0.25">
      <c r="A24" s="61" t="s">
        <v>103</v>
      </c>
      <c r="B24" s="61"/>
      <c r="C24" s="61"/>
      <c r="D24" s="61"/>
      <c r="E24" s="61"/>
      <c r="F24" s="61"/>
      <c r="G24" s="61"/>
      <c r="H24" s="61"/>
    </row>
    <row r="25" spans="1:8" ht="24" customHeight="1" x14ac:dyDescent="0.25">
      <c r="A25" s="61"/>
      <c r="B25" s="61"/>
      <c r="C25" s="61"/>
      <c r="D25" s="61"/>
      <c r="E25" s="61"/>
      <c r="F25" s="61"/>
      <c r="G25" s="61"/>
      <c r="H25" s="61"/>
    </row>
    <row r="26" spans="1:8" ht="29.25" customHeight="1" x14ac:dyDescent="0.25">
      <c r="A26" s="55" t="s">
        <v>104</v>
      </c>
      <c r="B26" s="52"/>
      <c r="C26" s="52"/>
      <c r="D26" s="61"/>
      <c r="E26" s="61"/>
      <c r="F26" s="61"/>
      <c r="G26" s="61"/>
      <c r="H26" s="61"/>
    </row>
    <row r="27" spans="1:8" ht="24" customHeight="1" thickBot="1" x14ac:dyDescent="0.3">
      <c r="A27" s="161" t="s">
        <v>105</v>
      </c>
      <c r="B27" s="162"/>
      <c r="C27" s="62" t="s">
        <v>106</v>
      </c>
      <c r="D27" s="163" t="s">
        <v>86</v>
      </c>
      <c r="E27" s="164"/>
      <c r="F27" s="61"/>
      <c r="G27" s="61"/>
      <c r="H27" s="61"/>
    </row>
    <row r="28" spans="1:8" ht="24" customHeight="1" thickTop="1" x14ac:dyDescent="0.25">
      <c r="A28" s="146" t="s">
        <v>107</v>
      </c>
      <c r="B28" s="147"/>
      <c r="C28" s="63" t="s">
        <v>63</v>
      </c>
      <c r="D28" s="150" t="s">
        <v>108</v>
      </c>
      <c r="E28" s="151"/>
      <c r="F28" s="61"/>
      <c r="G28" s="61"/>
      <c r="H28" s="61"/>
    </row>
    <row r="29" spans="1:8" ht="24" customHeight="1" x14ac:dyDescent="0.25">
      <c r="A29" s="148"/>
      <c r="B29" s="149"/>
      <c r="C29" s="64" t="s">
        <v>64</v>
      </c>
      <c r="D29" s="152" t="s">
        <v>109</v>
      </c>
      <c r="E29" s="153"/>
      <c r="F29" s="52"/>
      <c r="G29" s="52"/>
      <c r="H29" s="52"/>
    </row>
  </sheetData>
  <mergeCells count="53">
    <mergeCell ref="A1:H1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14:B15"/>
    <mergeCell ref="C14:F14"/>
    <mergeCell ref="G14:H15"/>
    <mergeCell ref="C15:D15"/>
    <mergeCell ref="E15:F15"/>
    <mergeCell ref="A8:B9"/>
    <mergeCell ref="C8:C9"/>
    <mergeCell ref="E8:F8"/>
    <mergeCell ref="G8:H9"/>
    <mergeCell ref="E9:F9"/>
    <mergeCell ref="A16:B17"/>
    <mergeCell ref="C16:D16"/>
    <mergeCell ref="E16:F16"/>
    <mergeCell ref="G16:H16"/>
    <mergeCell ref="C17:D17"/>
    <mergeCell ref="E17:F17"/>
    <mergeCell ref="G17:H17"/>
    <mergeCell ref="A18:B19"/>
    <mergeCell ref="C18:D18"/>
    <mergeCell ref="E18:F18"/>
    <mergeCell ref="G18:H18"/>
    <mergeCell ref="C19:D19"/>
    <mergeCell ref="E19:F19"/>
    <mergeCell ref="G19:H19"/>
    <mergeCell ref="G22:H22"/>
    <mergeCell ref="A27:B27"/>
    <mergeCell ref="D27:E27"/>
    <mergeCell ref="A20:B21"/>
    <mergeCell ref="C20:D20"/>
    <mergeCell ref="E20:F20"/>
    <mergeCell ref="G20:H20"/>
    <mergeCell ref="C21:D21"/>
    <mergeCell ref="E21:F21"/>
    <mergeCell ref="G21:H21"/>
    <mergeCell ref="A28:B29"/>
    <mergeCell ref="D28:E28"/>
    <mergeCell ref="D29:E29"/>
    <mergeCell ref="A22:B22"/>
    <mergeCell ref="C22:D22"/>
    <mergeCell ref="E22:F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2월 당직표</vt:lpstr>
      <vt:lpstr>MICU 의사 보고체계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Dongkyu Oh</dc:creator>
  <cp:lastModifiedBy>Dongkyu Oh</cp:lastModifiedBy>
  <cp:lastPrinted>2019-01-28T01:11:40Z</cp:lastPrinted>
  <dcterms:created xsi:type="dcterms:W3CDTF">2018-02-28T06:45:06Z</dcterms:created>
  <dcterms:modified xsi:type="dcterms:W3CDTF">2019-01-28T12:38:02Z</dcterms:modified>
</cp:coreProperties>
</file>