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15696BEB-E144-4656-A88B-756D3EBDBB83}" xr6:coauthVersionLast="45" xr6:coauthVersionMax="45" xr10:uidLastSave="{9547A039-B377-4046-B3EB-408127AF63D2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<sst xmlns="http://schemas.openxmlformats.org/spreadsheetml/2006/main" count="94" uniqueCount="86">
  <si>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</si>
  <si>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</si>
  <si>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</si>
  <si>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</si>
  <si>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</si>
  <si>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</si>
  <si>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</si>
  <si>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</si>
  <si>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</si>
  <si>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</si>
  <si>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</si>
  <si>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</si>
  <si>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</si>
  <si>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</si>
  <si>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</si>
  <si>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</si>
  <si>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</si>
  <si>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</si>
  <si>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</si>
  <si>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</si>
  <si>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</si>
  <si>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</si>
  <si>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</si>
  <si>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</si>
  <si>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</si>
  <si>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</si>
  <si>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</si>
  <si>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</si>
  <si>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</si>
  <si>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</si>
  <si>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</si>
  <si>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</si>
  <si>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</si>
  <si>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</si>
  <si>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</si>
  <si>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</si>
  <si>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</si>
  <si>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</si>
  <si>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</si>
  <si>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</si>
  <si>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</si>
  <si>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</si>
  <si>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</si>
  <si>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</si>
  <si>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</si>
  <si>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</si>
  <si>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</si>
  <si>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</si>
  <si>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</si>
  <si>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</si>
  <si>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</si>
  <si>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</si>
  <si>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</si>
  <si>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</si>
  <si>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</si>
  <si>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</si>
  <si>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</si>
  <si>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</si>
  <si>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</si>
  <si>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</si>
  <si>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</si>
  <si>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</si>
  <si>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</si>
  <si>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</si>
  <si>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</si>
  <si>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</si>
  <si>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</si>
  <si>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</si>
  <si>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삼성전자 DDR4 8G PC4-21300 (정품)</t>
    <phoneticPr fontId="1" type="noConversion"/>
  </si>
  <si>
    <t>Western Digital WD BLUE 7200/64M (WD10EZEX, 1TB)</t>
    <phoneticPr fontId="1" type="noConversion"/>
  </si>
  <si>
    <t xml:space="preserve">인텔정품 </t>
    <phoneticPr fontId="1" type="noConversion"/>
  </si>
  <si>
    <t>010-4659-8770</t>
    <phoneticPr fontId="1" type="noConversion"/>
  </si>
  <si>
    <t>하하소개소님</t>
    <phoneticPr fontId="1" type="noConversion"/>
  </si>
  <si>
    <t>이체 및 세금계산서</t>
  </si>
  <si>
    <t>모니터</t>
    <phoneticPr fontId="1" type="noConversion"/>
  </si>
  <si>
    <t>디엑스 24인치 HDMI</t>
    <phoneticPr fontId="1" type="noConversion"/>
  </si>
  <si>
    <t xml:space="preserve">키보드 마우스 SET </t>
    <phoneticPr fontId="1" type="noConversion"/>
  </si>
  <si>
    <t>//</t>
    <phoneticPr fontId="1" type="noConversion"/>
  </si>
  <si>
    <t>게이밍 장패드</t>
    <phoneticPr fontId="1" type="noConversion"/>
  </si>
  <si>
    <t>DVI TO HDMI 케이블</t>
    <phoneticPr fontId="1" type="noConversion"/>
  </si>
  <si>
    <t>케이블</t>
    <phoneticPr fontId="1" type="noConversion"/>
  </si>
  <si>
    <t>ASRock H410M-HDV 에즈윈</t>
    <phoneticPr fontId="1" type="noConversion"/>
  </si>
  <si>
    <t>COOLMAX 가성비 NO.2</t>
    <phoneticPr fontId="1" type="noConversion"/>
  </si>
  <si>
    <t>잘만 ECOMAX 500W</t>
    <phoneticPr fontId="1" type="noConversion"/>
  </si>
  <si>
    <t>인텔 UHD 630 내장</t>
    <phoneticPr fontId="1" type="noConversion"/>
  </si>
  <si>
    <t>Western Digital WD GREEN  SSD (240GB)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</si>
</sst>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="85" zoomScaleNormal="100" zoomScalePageLayoutView="85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72</v>
      </c>
      <c r="C1" s="95" t="s">
        <v>48</v>
      </c>
      <c r="D1" s="96"/>
      <c r="E1" s="43"/>
      <c r="F1" s="44"/>
      <c r="G1" s="44"/>
      <c r="H1" s="45"/>
    </row>
    <row r="2" spans="1:9" ht="22.5" customHeight="1">
      <c r="A2" s="18" t="s">
        <v>49</v>
      </c>
      <c r="B2" s="26" t="s">
        <v>71</v>
      </c>
      <c r="C2" s="97"/>
      <c r="D2" s="98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44004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9"/>
      <c r="C4" s="99"/>
      <c r="D4" s="100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67</v>
      </c>
      <c r="D6" s="64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4" customHeight="1">
      <c r="A7" s="57"/>
      <c r="B7" s="58"/>
      <c r="C7" s="63" t="s">
        <v>70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81</v>
      </c>
      <c r="D8" s="64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57"/>
      <c r="B9" s="58"/>
      <c r="C9" s="63" t="s">
        <v>68</v>
      </c>
      <c r="D9" s="64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57"/>
      <c r="B10" s="58"/>
      <c r="C10" s="63" t="s">
        <v>84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3" t="s">
        <v>85</v>
      </c>
      <c r="D11" s="94"/>
      <c r="E11" s="3" t="s">
        <v>10</v>
      </c>
      <c r="F11" s="6">
        <v>41000</v>
      </c>
      <c r="G11" s="3">
        <v>1</v>
      </c>
      <c r="H11" s="6">
        <f t="shared" si="0"/>
        <v>41000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82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87" t="s">
        <v>83</v>
      </c>
      <c r="D15" s="88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1"/>
      <c r="D19" s="112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1" t="s">
        <v>18</v>
      </c>
      <c r="D20" s="101"/>
      <c r="E20" s="68">
        <f>SUM(H6:H19)</f>
        <v>490000</v>
      </c>
      <c r="F20" s="68"/>
      <c r="G20" s="24">
        <v>2</v>
      </c>
      <c r="H20" s="54" t="s">
        <v>20</v>
      </c>
      <c r="I20" s="2"/>
    </row>
    <row r="21" spans="1:9" ht="12.75" customHeight="1">
      <c r="A21" s="57"/>
      <c r="B21" s="58"/>
      <c r="C21" s="101"/>
      <c r="D21" s="101"/>
      <c r="E21" s="68">
        <f>E20*G20</f>
        <v>980000</v>
      </c>
      <c r="F21" s="68"/>
      <c r="G21" s="68"/>
      <c r="H21" s="54"/>
      <c r="I21" s="2"/>
    </row>
    <row r="22" spans="1:9" ht="12.75" customHeight="1">
      <c r="A22" s="57"/>
      <c r="B22" s="58"/>
      <c r="C22" s="101"/>
      <c r="D22" s="101"/>
      <c r="E22" s="68"/>
      <c r="F22" s="68"/>
      <c r="G22" s="68"/>
      <c r="H22" s="54"/>
      <c r="I22" s="2"/>
    </row>
    <row r="23" spans="1:9" ht="17.25" customHeight="1">
      <c r="A23" s="57"/>
      <c r="B23" s="58"/>
      <c r="C23" s="106" t="s">
        <v>23</v>
      </c>
      <c r="D23" s="10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75</v>
      </c>
      <c r="D24" s="88"/>
      <c r="E24" s="5" t="s">
        <v>74</v>
      </c>
      <c r="F24" s="6">
        <v>100000</v>
      </c>
      <c r="G24" s="3">
        <v>3</v>
      </c>
      <c r="H24" s="6">
        <f>F24*G24</f>
        <v>300000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8" t="s">
        <v>76</v>
      </c>
      <c r="D25" s="88"/>
      <c r="E25" s="3" t="s">
        <v>64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9"/>
      <c r="B26" s="80"/>
      <c r="C26" s="108" t="s">
        <v>77</v>
      </c>
      <c r="D26" s="88"/>
      <c r="E26" s="5" t="s">
        <v>27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9"/>
      <c r="B27" s="80"/>
      <c r="C27" s="109" t="s">
        <v>78</v>
      </c>
      <c r="D27" s="110"/>
      <c r="E27" s="5" t="s">
        <v>25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9"/>
      <c r="B28" s="80"/>
      <c r="C28" s="109" t="s">
        <v>79</v>
      </c>
      <c r="D28" s="110"/>
      <c r="E28" s="5" t="s">
        <v>80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9"/>
      <c r="B29" s="80"/>
      <c r="C29" s="109"/>
      <c r="D29" s="110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9"/>
      <c r="D30" s="11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9"/>
      <c r="D31" s="110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9"/>
      <c r="D32" s="110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2" t="str">
        <f>IF(F37="현금(이체X)",Sheet2!C1,IF(F37="카드",Sheet2!C1,IF(F37="이체 및 현금영수증",Sheet2!C1,IF(F37="카드+현금",Sheet2!C2,IF(F37="이체 및 세금계산서",Sheet2!C1)))))</f>
        <v>선택사항</v>
      </c>
      <c r="D33" s="103"/>
      <c r="E33" s="68">
        <f>SUM(H24:H32)</f>
        <v>300000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4"/>
      <c r="D34" s="105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1280000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128000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73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1408000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1280000</v>
      </c>
    </row>
    <row r="5" spans="1:6">
      <c r="A5" t="s">
        <v>46</v>
      </c>
      <c r="B5">
        <f>B4*1.13</f>
        <v>1446399.9999999998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2020-06-22T01:18:23Z</cp:lastPrinted>
  <dcterms:created xsi:type="dcterms:W3CDTF">2019-03-28T03:58:09Z</dcterms:created>
  <dcterms:modified xsi:type="dcterms:W3CDTF">2020-06-22T01:18:40Z</dcterms:modified>
</cp:coreProperties>
</file>