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7241ED09005E87698E7F2EFC46C9DB071D2E7DF2" xr6:coauthVersionLast="45" xr6:coauthVersionMax="45" xr10:uidLastSave="{835EC629-D57C-458B-A229-D3CC65F06B1E}"/>
  <bookViews>
    <workbookView xWindow="38280" yWindow="2835" windowWidth="29040" windowHeight="158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A25" i="1" l="1"/>
  <c r="B3" i="1" l="1"/>
  <c r="C33" i="1" l="1"/>
  <c r="H39" i="1"/>
  <c r="H25" i="1" l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E20" i="1" l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<sst xmlns="http://schemas.openxmlformats.org/spreadsheetml/2006/main" count="92" uniqueCount="85">
  <si>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</si>
  <si>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</si>
  <si>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</si>
  <si>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</si>
  <si>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</si>
  <si>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</si>
  <si>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</si>
  <si>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</si>
  <si>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</si>
  <si>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</si>
  <si>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</si>
  <si>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</si>
  <si>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</si>
  <si>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</si>
  <si>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</si>
  <si>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</si>
  <si>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</si>
  <si>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</si>
  <si>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</si>
  <si>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</si>
  <si>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</si>
  <si>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</si>
  <si>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</si>
  <si>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</si>
  <si>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</si>
  <si>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</si>
  <si>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</si>
  <si>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</si>
  <si>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</si>
  <si>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</si>
  <si>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</si>
  <si>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</si>
  <si>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</si>
  <si>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</si>
  <si>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</si>
  <si>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</si>
  <si>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</si>
  <si>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</si>
  <si>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</si>
  <si>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</si>
  <si>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</si>
  <si>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</si>
  <si>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</si>
  <si>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</si>
  <si>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</si>
  <si>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</si>
  <si>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</si>
  <si>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</si>
  <si>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</si>
  <si>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</si>
  <si>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</si>
  <si>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</si>
  <si>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</si>
  <si>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</si>
  <si>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</si>
  <si>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</si>
  <si>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</si>
  <si>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</si>
  <si>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</si>
  <si>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</si>
  <si>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</si>
  <si>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</si>
  <si>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</si>
  <si>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</si>
  <si>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</si>
  <si>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</si>
  <si>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</si>
  <si>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</si>
  <si>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</si>
  <si>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IPLEX Typhoon</t>
    <phoneticPr fontId="1" type="noConversion"/>
  </si>
  <si>
    <t>삼성전자 DDR4 8G PC4-21300 (정품)</t>
    <phoneticPr fontId="1" type="noConversion"/>
  </si>
  <si>
    <t>WD Blue 3D SSD (500GB)</t>
    <phoneticPr fontId="1" type="noConversion"/>
  </si>
  <si>
    <t>AMD 라이젠 5 3600 (마티스)(정품)</t>
    <phoneticPr fontId="1" type="noConversion"/>
  </si>
  <si>
    <t>코스니크</t>
    <phoneticPr fontId="1" type="noConversion"/>
  </si>
  <si>
    <t>마이크로닉스 Classic II 600W +12V Single Rail 85+</t>
    <phoneticPr fontId="1" type="noConversion"/>
  </si>
  <si>
    <t>이엠텍 지포스 GTX 1660 SUPER STORM X Dual OC D6 6GB</t>
    <phoneticPr fontId="1" type="noConversion"/>
  </si>
  <si>
    <t>로지텍G G304 LIGHTSPEED WIRELESS 정품</t>
    <phoneticPr fontId="1" type="noConversion"/>
  </si>
  <si>
    <t>벤큐 XL2411P 아이케어 무결점</t>
    <phoneticPr fontId="1" type="noConversion"/>
  </si>
  <si>
    <t>키보드</t>
    <phoneticPr fontId="1" type="noConversion"/>
  </si>
  <si>
    <t>B450 스틸 레전드 에즈락</t>
    <phoneticPr fontId="1" type="noConversion"/>
  </si>
  <si>
    <t>Seagate 2TB BarraCuda ST2000DM008 (SATA3/7200/256M)</t>
    <phoneticPr fontId="1" type="noConversion"/>
  </si>
  <si>
    <t>이체 및 세금계산서</t>
  </si>
  <si>
    <t>332G인테이커(B)</t>
    <phoneticPr fontId="1" type="noConversion"/>
  </si>
  <si>
    <t xml:space="preserve">  </t>
    <phoneticPr fontId="1" type="noConversion"/>
  </si>
  <si>
    <t>QSENN DT-35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</si>
</sst>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3076;&#49828;&#45768;&#53356;%20&#52488;&#44256;&#49324;&#50577;%20&#44204;&#51201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="85" zoomScaleNormal="100" zoomScalePageLayoutView="85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5" t="s">
        <v>73</v>
      </c>
      <c r="C1" s="35" t="s">
        <v>51</v>
      </c>
      <c r="D1" s="36"/>
      <c r="E1" s="93"/>
      <c r="F1" s="94"/>
      <c r="G1" s="94"/>
      <c r="H1" s="95"/>
    </row>
    <row r="2" spans="1:9" ht="22.5" customHeight="1">
      <c r="A2" s="18" t="s">
        <v>52</v>
      </c>
      <c r="B2" s="24"/>
      <c r="C2" s="37"/>
      <c r="D2" s="38"/>
      <c r="E2" s="96"/>
      <c r="F2" s="97"/>
      <c r="G2" s="97"/>
      <c r="H2" s="98"/>
    </row>
    <row r="3" spans="1:9" ht="22.5" customHeight="1">
      <c r="A3" s="18" t="s">
        <v>53</v>
      </c>
      <c r="B3" s="20">
        <f ca="1">TODAY()</f>
        <v>43923</v>
      </c>
      <c r="C3" s="19" t="s">
        <v>54</v>
      </c>
      <c r="D3" s="23">
        <f ca="1">TODAY()+1</f>
        <v>43924</v>
      </c>
      <c r="E3" s="96"/>
      <c r="F3" s="97"/>
      <c r="G3" s="97"/>
      <c r="H3" s="98"/>
    </row>
    <row r="4" spans="1:9" ht="22.5" customHeight="1">
      <c r="A4" s="17" t="s">
        <v>50</v>
      </c>
      <c r="B4" s="41"/>
      <c r="C4" s="41"/>
      <c r="D4" s="42"/>
      <c r="E4" s="99"/>
      <c r="F4" s="100"/>
      <c r="G4" s="100"/>
      <c r="H4" s="101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29</v>
      </c>
      <c r="B6" s="106"/>
      <c r="C6" s="59" t="s">
        <v>72</v>
      </c>
      <c r="D6" s="60"/>
      <c r="E6" s="3" t="s">
        <v>6</v>
      </c>
      <c r="F6" s="6">
        <v>367000</v>
      </c>
      <c r="G6" s="3">
        <v>1</v>
      </c>
      <c r="H6" s="6">
        <f>F6*G6</f>
        <v>367000</v>
      </c>
      <c r="I6" s="2"/>
    </row>
    <row r="7" spans="1:9" ht="24" customHeight="1">
      <c r="A7" s="107"/>
      <c r="B7" s="108"/>
      <c r="C7" s="59" t="s">
        <v>69</v>
      </c>
      <c r="D7" s="60"/>
      <c r="E7" s="28" t="s">
        <v>14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7"/>
      <c r="B8" s="108"/>
      <c r="C8" s="59" t="s">
        <v>79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107"/>
      <c r="B9" s="108"/>
      <c r="C9" s="59" t="s">
        <v>70</v>
      </c>
      <c r="D9" s="60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7"/>
      <c r="B10" s="108"/>
      <c r="C10" s="59" t="s">
        <v>75</v>
      </c>
      <c r="D10" s="60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34.5" customHeight="1">
      <c r="A11" s="107"/>
      <c r="B11" s="108"/>
      <c r="C11" s="59" t="s">
        <v>71</v>
      </c>
      <c r="D11" s="60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7"/>
      <c r="B12" s="108"/>
      <c r="C12" s="59" t="s">
        <v>80</v>
      </c>
      <c r="D12" s="60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107"/>
      <c r="B13" s="108"/>
      <c r="C13" s="50"/>
      <c r="D13" s="51"/>
      <c r="E13" s="3"/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50" t="s">
        <v>82</v>
      </c>
      <c r="D14" s="51"/>
      <c r="E14" s="3" t="s">
        <v>12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7"/>
      <c r="B15" s="108"/>
      <c r="C15" s="50" t="s">
        <v>74</v>
      </c>
      <c r="D15" s="51"/>
      <c r="E15" s="3" t="s">
        <v>13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7"/>
      <c r="B16" s="108"/>
      <c r="C16" s="69" t="s">
        <v>49</v>
      </c>
      <c r="D16" s="7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33"/>
      <c r="D17" s="34" t="s">
        <v>55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71" t="s">
        <v>63</v>
      </c>
      <c r="D18" s="72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7"/>
      <c r="D19" s="58"/>
      <c r="E19" s="4"/>
      <c r="F19" s="7"/>
      <c r="G19" s="4"/>
      <c r="H19" s="6">
        <f t="shared" si="0"/>
        <v>0</v>
      </c>
      <c r="I19" s="2"/>
    </row>
    <row r="20" spans="1:9" ht="12.75" customHeight="1">
      <c r="A20" s="107"/>
      <c r="B20" s="108"/>
      <c r="C20" s="43" t="s">
        <v>17</v>
      </c>
      <c r="D20" s="43"/>
      <c r="E20" s="61">
        <f>SUM(H6:H19)</f>
        <v>1307000</v>
      </c>
      <c r="F20" s="61"/>
      <c r="G20" s="22">
        <v>1</v>
      </c>
      <c r="H20" s="104" t="s">
        <v>19</v>
      </c>
      <c r="I20" s="2"/>
    </row>
    <row r="21" spans="1:9" ht="12.75" customHeight="1">
      <c r="A21" s="107"/>
      <c r="B21" s="108"/>
      <c r="C21" s="43"/>
      <c r="D21" s="43"/>
      <c r="E21" s="61">
        <f>E20*G20</f>
        <v>1307000</v>
      </c>
      <c r="F21" s="61"/>
      <c r="G21" s="61"/>
      <c r="H21" s="104"/>
      <c r="I21" s="2"/>
    </row>
    <row r="22" spans="1:9" ht="12.75" customHeight="1">
      <c r="A22" s="107"/>
      <c r="B22" s="108"/>
      <c r="C22" s="43"/>
      <c r="D22" s="43"/>
      <c r="E22" s="61"/>
      <c r="F22" s="61"/>
      <c r="G22" s="61"/>
      <c r="H22" s="104"/>
      <c r="I22" s="2"/>
    </row>
    <row r="23" spans="1:9" ht="17.25" customHeight="1">
      <c r="A23" s="107"/>
      <c r="B23" s="108"/>
      <c r="C23" s="48" t="s">
        <v>23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9"/>
      <c r="B24" s="110"/>
      <c r="C24" s="50" t="s">
        <v>77</v>
      </c>
      <c r="D24" s="51"/>
      <c r="E24" s="5" t="s">
        <v>20</v>
      </c>
      <c r="F24" s="6">
        <v>309000</v>
      </c>
      <c r="G24" s="3">
        <v>1</v>
      </c>
      <c r="H24" s="6">
        <f>F24*G24</f>
        <v>309000</v>
      </c>
      <c r="I24" s="2"/>
    </row>
    <row r="25" spans="1:9" ht="16.5" customHeight="1">
      <c r="A25" s="73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4"/>
      <c r="C25" s="52" t="s">
        <v>84</v>
      </c>
      <c r="D25" s="51"/>
      <c r="E25" s="3" t="s">
        <v>78</v>
      </c>
      <c r="F25" s="6">
        <v>18000</v>
      </c>
      <c r="G25" s="3">
        <v>1</v>
      </c>
      <c r="H25" s="6">
        <f t="shared" ref="H25:H32" si="1">F25*G25</f>
        <v>18000</v>
      </c>
      <c r="I25" s="2"/>
    </row>
    <row r="26" spans="1:9">
      <c r="A26" s="75"/>
      <c r="B26" s="76"/>
      <c r="C26" s="53" t="s">
        <v>76</v>
      </c>
      <c r="D26" s="54"/>
      <c r="E26" s="5" t="s">
        <v>28</v>
      </c>
      <c r="F26" s="6">
        <v>60000</v>
      </c>
      <c r="G26" s="3">
        <v>1</v>
      </c>
      <c r="H26" s="6">
        <f t="shared" si="1"/>
        <v>60000</v>
      </c>
      <c r="I26" s="2"/>
    </row>
    <row r="27" spans="1:9">
      <c r="A27" s="75"/>
      <c r="B27" s="76"/>
      <c r="C27" s="55" t="s">
        <v>83</v>
      </c>
      <c r="D27" s="56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C28" s="55"/>
      <c r="D28" s="56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5"/>
      <c r="B29" s="76"/>
      <c r="C29" s="55"/>
      <c r="D29" s="56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5"/>
      <c r="B30" s="76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38</v>
      </c>
      <c r="B33" s="80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61">
        <f>SUM(H24:H32)</f>
        <v>387000</v>
      </c>
      <c r="F33" s="61"/>
      <c r="G33" s="62"/>
      <c r="H33" s="102" t="s">
        <v>19</v>
      </c>
      <c r="I33" s="2"/>
    </row>
    <row r="34" spans="1:9" ht="14.25" customHeight="1">
      <c r="A34" s="81"/>
      <c r="B34" s="82"/>
      <c r="C34" s="46"/>
      <c r="D34" s="47"/>
      <c r="E34" s="63"/>
      <c r="F34" s="63"/>
      <c r="G34" s="64"/>
      <c r="H34" s="103"/>
      <c r="I34" s="2"/>
    </row>
    <row r="35" spans="1:9" ht="16.5" customHeight="1">
      <c r="A35" s="67" t="s">
        <v>40</v>
      </c>
      <c r="B35" s="68"/>
      <c r="C35" s="85"/>
      <c r="D35" s="86"/>
      <c r="E35" s="8" t="s">
        <v>4</v>
      </c>
      <c r="F35" s="113">
        <f>SUM(E21,E33)</f>
        <v>1694000</v>
      </c>
      <c r="G35" s="113"/>
      <c r="H35" s="9" t="s">
        <v>19</v>
      </c>
      <c r="I35" s="2"/>
    </row>
    <row r="36" spans="1:9" ht="16.5" customHeight="1">
      <c r="A36" s="67" t="s">
        <v>41</v>
      </c>
      <c r="B36" s="68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21</v>
      </c>
      <c r="F36" s="111">
        <f>F35*1.1-F35</f>
        <v>169400.00000000023</v>
      </c>
      <c r="G36" s="112"/>
      <c r="H36" s="10"/>
      <c r="I36" s="2"/>
    </row>
    <row r="37" spans="1:9" ht="17.25" customHeight="1">
      <c r="A37" s="67" t="s">
        <v>36</v>
      </c>
      <c r="B37" s="68"/>
      <c r="C37" s="87"/>
      <c r="D37" s="88"/>
      <c r="E37" s="8" t="s">
        <v>34</v>
      </c>
      <c r="F37" s="65" t="s">
        <v>81</v>
      </c>
      <c r="G37" s="66"/>
      <c r="H37" s="11"/>
      <c r="I37" s="2"/>
    </row>
    <row r="38" spans="1:9" ht="19.5" customHeight="1">
      <c r="A38" s="79" t="s">
        <v>37</v>
      </c>
      <c r="B38" s="80"/>
      <c r="C38" s="89">
        <f>SUM(C35:C36)-C37</f>
        <v>0</v>
      </c>
      <c r="D38" s="90"/>
      <c r="E38" s="27" t="s">
        <v>66</v>
      </c>
      <c r="F38" s="29">
        <v>3400</v>
      </c>
      <c r="G38" s="30" t="s">
        <v>65</v>
      </c>
      <c r="H38" s="29"/>
      <c r="I38" s="2"/>
    </row>
    <row r="39" spans="1:9" ht="20.25" customHeight="1">
      <c r="A39" s="81"/>
      <c r="B39" s="82"/>
      <c r="C39" s="91"/>
      <c r="D39" s="92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1860000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'[코스니크 초고사양 견적서.xlsx]Sheet2'!#REF!</xm:f>
          </x14:formula1>
          <xm:sqref>C17:D18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24</v>
      </c>
      <c r="C1" t="s">
        <v>42</v>
      </c>
      <c r="D1" s="13" t="s">
        <v>44</v>
      </c>
      <c r="E1" s="31" t="s">
        <v>67</v>
      </c>
      <c r="F1" s="31"/>
    </row>
    <row r="2" spans="1:6">
      <c r="A2" t="s">
        <v>31</v>
      </c>
      <c r="B2" t="s">
        <v>19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1694000</v>
      </c>
    </row>
    <row r="5" spans="1:6">
      <c r="A5" t="s">
        <v>48</v>
      </c>
    </row>
    <row r="6" spans="1:6">
      <c r="A6" t="s">
        <v>46</v>
      </c>
    </row>
    <row r="7" spans="1:6">
      <c r="A7" t="s">
        <v>18</v>
      </c>
      <c r="B7" s="12">
        <v>60000</v>
      </c>
    </row>
    <row r="8" spans="1:6">
      <c r="A8" t="s">
        <v>58</v>
      </c>
      <c r="B8" s="12">
        <v>70000</v>
      </c>
    </row>
    <row r="9" spans="1:6">
      <c r="A9" t="s">
        <v>56</v>
      </c>
      <c r="B9" s="12">
        <v>80000</v>
      </c>
    </row>
    <row r="10" spans="1:6">
      <c r="A10" t="s">
        <v>57</v>
      </c>
      <c r="B10" s="12">
        <v>100000</v>
      </c>
    </row>
    <row r="11" spans="1:6">
      <c r="A11" t="s">
        <v>60</v>
      </c>
      <c r="B11" s="12">
        <v>151200</v>
      </c>
    </row>
    <row r="12" spans="1:6">
      <c r="A12" t="s">
        <v>59</v>
      </c>
      <c r="B12" s="12">
        <v>188000</v>
      </c>
    </row>
    <row r="13" spans="1:6">
      <c r="A13" t="s">
        <v>61</v>
      </c>
      <c r="B13" s="12">
        <v>194290</v>
      </c>
    </row>
    <row r="14" spans="1:6">
      <c r="A14" t="s">
        <v>62</v>
      </c>
      <c r="B14" s="12">
        <v>359000</v>
      </c>
    </row>
    <row r="15" spans="1:6">
      <c r="A15" t="s">
        <v>64</v>
      </c>
    </row>
    <row r="16" spans="1:6">
      <c r="A16" s="26"/>
    </row>
    <row r="17" spans="1:1">
      <c r="A17" s="26"/>
    </row>
    <row r="18" spans="1:1">
      <c r="A18" s="26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2020-04-01T07:49:39Z</cp:lastPrinted>
  <dcterms:created xsi:type="dcterms:W3CDTF">2019-03-28T03:58:09Z</dcterms:created>
  <dcterms:modified xsi:type="dcterms:W3CDTF">2020-04-02T01:35:13Z</dcterms:modified>
</cp:coreProperties>
</file>