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AC00345-B540-473F-9F3F-84662219A313}" xr6:coauthVersionLast="45" xr6:coauthVersionMax="45" xr10:uidLastSave="{00000000-0000-0000-0000-000000000000}"/>
  <bookViews>
    <workbookView xWindow="14400" yWindow="30" windowWidth="14355" windowHeight="147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<sst xmlns="http://schemas.openxmlformats.org/spreadsheetml/2006/main" count="84" uniqueCount="76">
  <si>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</si>
  <si>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</si>
  <si>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</si>
  <si>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</si>
  <si>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</si>
  <si>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</si>
  <si>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</si>
  <si>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</si>
  <si>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</si>
  <si>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</si>
  <si>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</si>
  <si>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</si>
  <si>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</si>
  <si>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</si>
  <si>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</si>
  <si>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</si>
  <si>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</si>
  <si>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</si>
  <si>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</si>
  <si>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</si>
  <si>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</si>
  <si>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</si>
  <si>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</si>
  <si>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</si>
  <si>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</si>
  <si>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</si>
  <si>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</si>
  <si>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</si>
  <si>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</si>
  <si>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</si>
  <si>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</si>
  <si>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</si>
  <si>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</si>
  <si>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</si>
  <si>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</si>
  <si>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</si>
  <si>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</si>
  <si>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</si>
  <si>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</si>
  <si>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</si>
  <si>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</si>
  <si>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</si>
  <si>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</si>
  <si>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</si>
  <si>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</si>
  <si>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</si>
  <si>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</si>
  <si>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</si>
  <si>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</si>
  <si>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</si>
  <si>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</si>
  <si>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</si>
  <si>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</si>
  <si>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</si>
  <si>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</si>
  <si>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</si>
  <si>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</si>
  <si>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</si>
  <si>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</si>
  <si>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</si>
  <si>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</si>
  <si>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</si>
  <si>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</si>
  <si>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</si>
  <si>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</si>
  <si>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</si>
  <si>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</si>
  <si>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</si>
  <si>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10400 (코멧레이크S) (정품)</t>
    <phoneticPr fontId="1" type="noConversion"/>
  </si>
  <si>
    <t>ASRock B460M PRO4 디앤디컴</t>
    <phoneticPr fontId="1" type="noConversion"/>
  </si>
  <si>
    <t>삼성전자 DDR4 8G PC4-21300 (정품)</t>
    <phoneticPr fontId="1" type="noConversion"/>
  </si>
  <si>
    <t>Western Digital WD BLUE SN550 M.2 NVMe (250GB)</t>
    <phoneticPr fontId="1" type="noConversion"/>
  </si>
  <si>
    <t>마이크로닉스 Master M60 메쉬</t>
    <phoneticPr fontId="1" type="noConversion"/>
  </si>
  <si>
    <t>마이크로닉스 Classic II 500W +12V Single Rail 85+</t>
    <phoneticPr fontId="1" type="noConversion"/>
  </si>
  <si>
    <t>차경복</t>
    <phoneticPr fontId="1" type="noConversion"/>
  </si>
  <si>
    <t>010-6225-0153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</si>
</sst>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C10" sqref="C10:D1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74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75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43981</v>
      </c>
      <c r="C3" s="19" t="s">
        <v>51</v>
      </c>
      <c r="D3" s="25"/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68</v>
      </c>
      <c r="D6" s="60"/>
      <c r="E6" s="3" t="s">
        <v>6</v>
      </c>
      <c r="F6" s="6">
        <v>242000</v>
      </c>
      <c r="G6" s="3">
        <v>1</v>
      </c>
      <c r="H6" s="6">
        <f>F6*G6</f>
        <v>242000</v>
      </c>
      <c r="I6" s="2"/>
    </row>
    <row r="7" spans="1:9" ht="24" customHeight="1">
      <c r="A7" s="103"/>
      <c r="B7" s="104"/>
      <c r="C7" s="59"/>
      <c r="D7" s="60"/>
      <c r="E7" s="30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3"/>
      <c r="B8" s="104"/>
      <c r="C8" s="59" t="s">
        <v>69</v>
      </c>
      <c r="D8" s="60"/>
      <c r="E8" s="3" t="s">
        <v>7</v>
      </c>
      <c r="F8" s="6">
        <v>133000</v>
      </c>
      <c r="G8" s="3">
        <v>1</v>
      </c>
      <c r="H8" s="6">
        <f t="shared" si="0"/>
        <v>133000</v>
      </c>
      <c r="I8" s="2"/>
    </row>
    <row r="9" spans="1:9" ht="37.5" customHeight="1">
      <c r="A9" s="103"/>
      <c r="B9" s="104"/>
      <c r="C9" s="59" t="s">
        <v>70</v>
      </c>
      <c r="D9" s="60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103"/>
      <c r="B10" s="104"/>
      <c r="C10" s="59"/>
      <c r="D10" s="60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103"/>
      <c r="B11" s="104"/>
      <c r="C11" s="59" t="s">
        <v>71</v>
      </c>
      <c r="D11" s="60"/>
      <c r="E11" s="3" t="s">
        <v>10</v>
      </c>
      <c r="F11" s="6">
        <v>71000</v>
      </c>
      <c r="G11" s="3">
        <v>1</v>
      </c>
      <c r="H11" s="6">
        <f t="shared" si="0"/>
        <v>71000</v>
      </c>
      <c r="I11" s="2"/>
    </row>
    <row r="12" spans="1:9" ht="24" customHeight="1">
      <c r="A12" s="103"/>
      <c r="B12" s="104"/>
      <c r="C12" s="59"/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66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72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3"/>
      <c r="B15" s="104"/>
      <c r="C15" s="48" t="s">
        <v>73</v>
      </c>
      <c r="D15" s="49"/>
      <c r="E15" s="3" t="s">
        <v>14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659000</v>
      </c>
      <c r="F20" s="61"/>
      <c r="G20" s="24">
        <v>1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659000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9" t="str">
        <f>IF(F37="현금(이체X)",Sheet2!D2,IF(F37="카드",Sheet2!D2,IF(F37="이체 및 현금영수증",Sheet2!E1,IF(F37="카드+현금",Sheet2!D2,IF(F37="이체 및 세금계산서",Sheet2!D1)))))</f>
        <v>참고사항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659000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65900.000000000116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67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/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740000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659000</v>
      </c>
    </row>
    <row r="5" spans="1:6">
      <c r="A5" t="s">
        <v>46</v>
      </c>
      <c r="B5">
        <f>B4*1.13</f>
        <v>744669.99999999988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2020-05-30T05:04:21Z</cp:lastPrinted>
  <dcterms:created xsi:type="dcterms:W3CDTF">2019-03-28T03:58:09Z</dcterms:created>
  <dcterms:modified xsi:type="dcterms:W3CDTF">2020-05-30T05:04:47Z</dcterms:modified>
</cp:coreProperties>
</file>