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C5121F02-596C-4C00-B279-DDE9330FA06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<sst xmlns="http://schemas.openxmlformats.org/spreadsheetml/2006/main" count="78" uniqueCount="68">
  <si>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</si>
  <si>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</si>
  <si>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</si>
  <si>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</si>
  <si>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</si>
  <si>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</si>
  <si>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</si>
  <si>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</si>
  <si>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</si>
  <si>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</si>
  <si>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</si>
  <si>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</si>
  <si>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</si>
  <si>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</si>
  <si>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</si>
  <si>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</si>
  <si>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</si>
  <si>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</si>
  <si>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</si>
  <si>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</si>
  <si>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</si>
  <si>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</si>
  <si>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</si>
  <si>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</si>
  <si>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</si>
  <si>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</si>
  <si>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</si>
  <si>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</si>
  <si>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</si>
  <si>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</si>
  <si>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</si>
  <si>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</si>
  <si>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</si>
  <si>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</si>
  <si>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</si>
  <si>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</si>
  <si>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</si>
  <si>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</si>
  <si>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</si>
  <si>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</si>
  <si>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</si>
  <si>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</si>
  <si>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</si>
  <si>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</si>
  <si>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</si>
  <si>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</si>
  <si>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</si>
  <si>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</si>
  <si>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</si>
  <si>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</si>
  <si>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</si>
  <si>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</si>
  <si>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</si>
  <si>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</si>
  <si>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</si>
  <si>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인텔 i5-9세대 9400F (커피레이크-R) (정품)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</si>
  <si>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</si>
  <si>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</si>
  <si>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</si>
  <si>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마이크론 Crucial BX500 대원CTS (480GB)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</si>
  <si>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</si>
  <si>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</si>
  <si>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Microsoft Windows 10 Home (DSP 64bit 한글)</t>
    <phoneticPr fontId="1" type="noConversion"/>
  </si>
  <si>
    <t>복구 리커버리</t>
    <phoneticPr fontId="1" type="noConversion"/>
  </si>
  <si>
    <t>잘만 CNPS9X OPTIMA WHITE LED</t>
    <phoneticPr fontId="1" type="noConversion"/>
  </si>
  <si>
    <t>카드</t>
  </si>
  <si>
    <t>고객성명(회사명): 장승호</t>
    <phoneticPr fontId="1" type="noConversion"/>
  </si>
  <si>
    <t>견적일자: 2020년  01 월  27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</si>
</sst>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53</v>
      </c>
      <c r="B2" s="39"/>
      <c r="C2" s="48"/>
      <c r="D2" s="49"/>
      <c r="E2" s="49"/>
      <c r="F2" s="50"/>
    </row>
    <row r="3" spans="1:7" ht="22.5" customHeight="1">
      <c r="A3" s="12" t="s">
        <v>67</v>
      </c>
      <c r="B3" s="12" t="s">
        <v>54</v>
      </c>
      <c r="C3" s="48"/>
      <c r="D3" s="49"/>
      <c r="E3" s="49"/>
      <c r="F3" s="50"/>
    </row>
    <row r="4" spans="1:7" ht="22.5" customHeight="1">
      <c r="A4" s="67" t="s">
        <v>25</v>
      </c>
      <c r="B4" s="68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55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3"/>
      <c r="B7" s="13" t="s">
        <v>56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3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3"/>
      <c r="B9" s="13" t="s">
        <v>58</v>
      </c>
      <c r="C9" s="3" t="s">
        <v>9</v>
      </c>
      <c r="D9" s="8">
        <v>285000</v>
      </c>
      <c r="E9" s="3">
        <v>1</v>
      </c>
      <c r="F9" s="8">
        <f t="shared" si="0"/>
        <v>285000</v>
      </c>
      <c r="G9" s="2"/>
    </row>
    <row r="10" spans="1:7" ht="24" customHeight="1">
      <c r="A10" s="43"/>
      <c r="B10" s="13" t="s">
        <v>59</v>
      </c>
      <c r="C10" s="3" t="s">
        <v>10</v>
      </c>
      <c r="D10" s="8">
        <v>70000</v>
      </c>
      <c r="E10" s="3">
        <v>1</v>
      </c>
      <c r="F10" s="8">
        <f t="shared" si="0"/>
        <v>70000</v>
      </c>
      <c r="G10" s="2"/>
    </row>
    <row r="11" spans="1:7">
      <c r="A11" s="43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3"/>
      <c r="B14" s="11" t="s">
        <v>61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3"/>
      <c r="B15" s="11" t="s">
        <v>64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73" t="s">
        <v>62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3"/>
      <c r="B20" s="15" t="s">
        <v>63</v>
      </c>
      <c r="C20" s="4" t="s">
        <v>33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3"/>
      <c r="B21" s="69" t="s">
        <v>18</v>
      </c>
      <c r="C21" s="32">
        <f>SUM(F6:F20)</f>
        <v>1020000</v>
      </c>
      <c r="D21" s="32"/>
      <c r="E21" s="72">
        <v>1</v>
      </c>
      <c r="F21" s="56" t="s">
        <v>20</v>
      </c>
      <c r="G21" s="2"/>
    </row>
    <row r="22" spans="1:7" ht="12.75" customHeight="1" thickBot="1">
      <c r="A22" s="43"/>
      <c r="B22" s="70"/>
      <c r="C22" s="32">
        <f>C21*E21</f>
        <v>1020000</v>
      </c>
      <c r="D22" s="32"/>
      <c r="E22" s="32"/>
      <c r="F22" s="57"/>
      <c r="G22" s="2"/>
    </row>
    <row r="23" spans="1:7" ht="12.75" customHeight="1" thickBot="1">
      <c r="A23" s="43"/>
      <c r="B23" s="71"/>
      <c r="C23" s="32"/>
      <c r="D23" s="32"/>
      <c r="E23" s="32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3" t="s">
        <v>45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31">
        <f>SUM(F25:F33)</f>
        <v>0</v>
      </c>
      <c r="D34" s="31"/>
      <c r="E34" s="33"/>
      <c r="F34" s="54" t="s">
        <v>20</v>
      </c>
      <c r="G34" s="2"/>
    </row>
    <row r="35" spans="1:7" ht="14.25" customHeight="1">
      <c r="A35" s="64"/>
      <c r="B35" s="41"/>
      <c r="C35" s="34"/>
      <c r="D35" s="34"/>
      <c r="E35" s="35"/>
      <c r="F35" s="55"/>
      <c r="G35" s="2"/>
    </row>
    <row r="36" spans="1:7" ht="16.5" customHeight="1">
      <c r="A36" s="18" t="s">
        <v>48</v>
      </c>
      <c r="B36" s="25"/>
      <c r="C36" s="16" t="s">
        <v>4</v>
      </c>
      <c r="D36" s="30">
        <f>SUM(C22,C34)</f>
        <v>1020000</v>
      </c>
      <c r="E36" s="30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28">
        <f>D36*1.1-D36</f>
        <v>102000</v>
      </c>
      <c r="E37" s="29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36" t="s">
        <v>65</v>
      </c>
      <c r="E38" s="37"/>
      <c r="F38" s="20"/>
      <c r="G38" s="2"/>
    </row>
    <row r="39" spans="1:7" ht="17.25" customHeight="1">
      <c r="A39" s="62" t="s">
        <v>44</v>
      </c>
      <c r="B39" s="65">
        <f>SUM(B36:B37)-B38</f>
        <v>0</v>
      </c>
      <c r="C39" s="16" t="s">
        <v>43</v>
      </c>
      <c r="D39" s="30">
        <v>2600</v>
      </c>
      <c r="E39" s="30"/>
      <c r="F39" s="30"/>
      <c r="G39" s="2"/>
    </row>
    <row r="40" spans="1:7" ht="16.5" customHeight="1">
      <c r="A40" s="62"/>
      <c r="B40" s="66"/>
      <c r="C40" s="26" t="s">
        <v>23</v>
      </c>
      <c r="D40" s="31">
        <f>IF(D38="현금(이체X)",D36,IF(D38="카드",D36+D36*13%,IF(D38="이체 및 현금영수증",D36+D36*10%,IF(D38="이체 및 세금계산서",D36+D36*10%,IF(D38="이체 및 세금계산서",D36+D36*10%,)))))-D39</f>
        <v>1150000</v>
      </c>
      <c r="E40" s="31"/>
      <c r="F40" s="27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1020000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2020-01-27T09:14:23Z</dcterms:modified>
</cp:coreProperties>
</file>