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F87A18C-A115-4F82-A84B-63C5033DE78B}" xr6:coauthVersionLast="45" xr6:coauthVersionMax="45" xr10:uidLastSave="{00000000-0000-0000-0000-000000000000}"/>
  <bookViews>
    <workbookView xWindow="11040" yWindow="343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<sst xmlns="http://schemas.openxmlformats.org/spreadsheetml/2006/main" count="89" uniqueCount="71">
  <si>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</si>
  <si>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</si>
  <si>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</si>
  <si>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</si>
  <si>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</si>
  <si>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</si>
  <si>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</si>
  <si>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</si>
  <si>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</si>
  <si>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</si>
  <si>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</si>
  <si>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</si>
  <si>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</si>
  <si>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</si>
  <si>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</si>
  <si>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</si>
  <si>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</si>
  <si>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</si>
  <si>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</si>
  <si>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</si>
  <si>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</si>
  <si>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</si>
  <si>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</si>
  <si>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</si>
  <si>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</si>
  <si>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</si>
  <si>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</si>
  <si>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</si>
  <si>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</si>
  <si>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</si>
  <si>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</si>
  <si>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</si>
  <si>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</si>
  <si>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</si>
  <si>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</si>
  <si>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</si>
  <si>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</si>
  <si>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</si>
  <si>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</si>
  <si>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</si>
  <si>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</si>
  <si>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</si>
  <si>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</si>
  <si>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</si>
  <si>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</si>
  <si>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</si>
  <si>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</si>
  <si>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</si>
  <si>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</si>
  <si>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</si>
  <si>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</si>
  <si>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</si>
  <si>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</si>
  <si>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</si>
  <si>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</si>
  <si>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</si>
  <si>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</si>
  <si>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</si>
  <si>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</si>
  <si>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</si>
  <si>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</si>
  <si>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</si>
  <si>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 xml:space="preserve">[LG전자] LG gram 14 14Z995 i5-10210U 256GB(NVMe SSD) [8GB 추가(총16GB)][Win10 Pro 64bit] </t>
    <phoneticPr fontId="1" type="noConversion"/>
  </si>
  <si>
    <t>노트북</t>
    <phoneticPr fontId="1" type="noConversion"/>
  </si>
  <si>
    <t>그램(gram) / 인텔 코어 i5-10210U / 16GB RAM / 3200MHz / 256GB NVMe SSD / Windows10Home / 39.6cm(15형) / 1920x1080(FHD) / 내장그래픽 / HDMI / USB3.1 / USBType-C / UFS / 숫자키보드 / ODD미포함 / 화이트 / 995g</t>
    <phoneticPr fontId="1" type="noConversion"/>
  </si>
  <si>
    <t>상세사양</t>
    <phoneticPr fontId="1" type="noConversion"/>
  </si>
  <si>
    <t>배송비</t>
    <phoneticPr fontId="1" type="noConversion"/>
  </si>
  <si>
    <t>퀵 배송비</t>
    <phoneticPr fontId="1" type="noConversion"/>
  </si>
  <si>
    <t>이체 및 세금계산서</t>
  </si>
  <si>
    <t>㈜어댑트</t>
    <phoneticPr fontId="1" type="noConversion"/>
  </si>
  <si>
    <t>010-9107-1451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</si>
</sst>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6" sqref="E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59</v>
      </c>
      <c r="B1" s="32" t="s">
        <v>69</v>
      </c>
      <c r="C1" s="33" t="s">
        <v>46</v>
      </c>
      <c r="D1" s="34"/>
      <c r="E1" s="86"/>
      <c r="F1" s="87"/>
      <c r="G1" s="87"/>
      <c r="H1" s="88"/>
    </row>
    <row r="2" spans="1:9" ht="22.5" customHeight="1">
      <c r="A2" s="18" t="s">
        <v>47</v>
      </c>
      <c r="B2" s="26" t="s">
        <v>70</v>
      </c>
      <c r="C2" s="35"/>
      <c r="D2" s="36"/>
      <c r="E2" s="89"/>
      <c r="F2" s="90"/>
      <c r="G2" s="90"/>
      <c r="H2" s="91"/>
    </row>
    <row r="3" spans="1:9" ht="22.5" customHeight="1">
      <c r="A3" s="18" t="s">
        <v>48</v>
      </c>
      <c r="B3" s="20">
        <f ca="1">TODAY()</f>
        <v>43975</v>
      </c>
      <c r="C3" s="19" t="s">
        <v>49</v>
      </c>
      <c r="D3" s="25"/>
      <c r="E3" s="89"/>
      <c r="F3" s="90"/>
      <c r="G3" s="90"/>
      <c r="H3" s="91"/>
    </row>
    <row r="4" spans="1:9" ht="22.5" customHeight="1">
      <c r="A4" s="17" t="s">
        <v>45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26</v>
      </c>
      <c r="B6" s="99"/>
      <c r="C6" s="56" t="s">
        <v>61</v>
      </c>
      <c r="D6" s="57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0"/>
      <c r="B7" s="101"/>
      <c r="C7" s="56" t="s">
        <v>61</v>
      </c>
      <c r="D7" s="57"/>
      <c r="E7" s="29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6" t="s">
        <v>61</v>
      </c>
      <c r="D8" s="5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0"/>
      <c r="B9" s="101"/>
      <c r="C9" s="56" t="s">
        <v>61</v>
      </c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0"/>
      <c r="B10" s="101"/>
      <c r="C10" s="56" t="s">
        <v>61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0"/>
      <c r="B11" s="101"/>
      <c r="C11" s="56" t="s">
        <v>61</v>
      </c>
      <c r="D11" s="57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6" t="s">
        <v>61</v>
      </c>
      <c r="D12" s="57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56" t="s">
        <v>61</v>
      </c>
      <c r="D13" s="57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56" t="s">
        <v>61</v>
      </c>
      <c r="D14" s="57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0"/>
      <c r="B15" s="101"/>
      <c r="C15" s="56" t="s">
        <v>61</v>
      </c>
      <c r="D15" s="57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56" t="s">
        <v>61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3"/>
      <c r="D17" s="22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0"/>
      <c r="B18" s="101"/>
      <c r="C18" s="54"/>
      <c r="D18" s="55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2" t="s">
        <v>61</v>
      </c>
      <c r="D19" s="53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8">
        <f>SUM(H6:H19)</f>
        <v>0</v>
      </c>
      <c r="F20" s="58"/>
      <c r="G20" s="24"/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8">
        <f>E20*G20</f>
        <v>0</v>
      </c>
      <c r="F21" s="58"/>
      <c r="G21" s="58"/>
      <c r="H21" s="97"/>
      <c r="I21" s="2"/>
    </row>
    <row r="22" spans="1:9" ht="12.75" customHeight="1">
      <c r="A22" s="100"/>
      <c r="B22" s="101"/>
      <c r="C22" s="41"/>
      <c r="D22" s="41"/>
      <c r="E22" s="58"/>
      <c r="F22" s="58"/>
      <c r="G22" s="58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37.5" customHeight="1">
      <c r="A24" s="102"/>
      <c r="B24" s="103"/>
      <c r="C24" s="48" t="s">
        <v>62</v>
      </c>
      <c r="D24" s="49"/>
      <c r="E24" s="5" t="s">
        <v>63</v>
      </c>
      <c r="F24" s="6">
        <v>1430000</v>
      </c>
      <c r="G24" s="3">
        <v>1</v>
      </c>
      <c r="H24" s="6">
        <f>F24*G24</f>
        <v>1430000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108" t="s">
        <v>64</v>
      </c>
      <c r="D25" s="109"/>
      <c r="E25" s="114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110"/>
      <c r="D26" s="111"/>
      <c r="E26" s="115"/>
      <c r="F26" s="6"/>
      <c r="G26" s="3"/>
      <c r="H26" s="6">
        <f t="shared" si="1"/>
        <v>0</v>
      </c>
      <c r="I26" s="2"/>
    </row>
    <row r="27" spans="1:9">
      <c r="A27" s="68"/>
      <c r="B27" s="69"/>
      <c r="C27" s="110"/>
      <c r="D27" s="111"/>
      <c r="E27" s="115"/>
      <c r="F27" s="6"/>
      <c r="G27" s="3"/>
      <c r="H27" s="6">
        <f t="shared" si="1"/>
        <v>0</v>
      </c>
      <c r="I27" s="2"/>
    </row>
    <row r="28" spans="1:9">
      <c r="A28" s="68"/>
      <c r="B28" s="69"/>
      <c r="C28" s="110"/>
      <c r="D28" s="111"/>
      <c r="E28" s="115"/>
      <c r="F28" s="6"/>
      <c r="G28" s="3"/>
      <c r="H28" s="6">
        <f t="shared" si="1"/>
        <v>0</v>
      </c>
      <c r="I28" s="2"/>
    </row>
    <row r="29" spans="1:9">
      <c r="A29" s="68"/>
      <c r="B29" s="69"/>
      <c r="C29" s="110"/>
      <c r="D29" s="111"/>
      <c r="E29" s="115"/>
      <c r="F29" s="6"/>
      <c r="G29" s="3"/>
      <c r="H29" s="6">
        <f t="shared" si="1"/>
        <v>0</v>
      </c>
      <c r="I29" s="2"/>
    </row>
    <row r="30" spans="1:9">
      <c r="A30" s="68"/>
      <c r="B30" s="69"/>
      <c r="C30" s="112"/>
      <c r="D30" s="113"/>
      <c r="E30" s="116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0"/>
      <c r="D31" s="51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0" t="s">
        <v>67</v>
      </c>
      <c r="D32" s="51"/>
      <c r="E32" s="5" t="s">
        <v>66</v>
      </c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72" t="s">
        <v>34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8">
        <f>SUM(H24:H32)</f>
        <v>1445000</v>
      </c>
      <c r="F33" s="58"/>
      <c r="G33" s="59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0"/>
      <c r="F34" s="60"/>
      <c r="G34" s="61"/>
      <c r="H34" s="96"/>
      <c r="I34" s="2"/>
    </row>
    <row r="35" spans="1:9" ht="16.5" customHeight="1">
      <c r="A35" s="64" t="s">
        <v>37</v>
      </c>
      <c r="B35" s="65"/>
      <c r="C35" s="78"/>
      <c r="D35" s="79"/>
      <c r="E35" s="8" t="s">
        <v>4</v>
      </c>
      <c r="F35" s="106">
        <f>SUM(E21,E33)</f>
        <v>1445000</v>
      </c>
      <c r="G35" s="106"/>
      <c r="H35" s="9" t="s">
        <v>20</v>
      </c>
      <c r="I35" s="2"/>
    </row>
    <row r="36" spans="1:9" ht="16.5" customHeight="1">
      <c r="A36" s="64" t="s">
        <v>36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144500.00000000023</v>
      </c>
      <c r="G36" s="105"/>
      <c r="H36" s="10"/>
      <c r="I36" s="2"/>
    </row>
    <row r="37" spans="1:9" ht="17.25" customHeight="1">
      <c r="A37" s="64" t="s">
        <v>32</v>
      </c>
      <c r="B37" s="65"/>
      <c r="C37" s="80"/>
      <c r="D37" s="81"/>
      <c r="E37" s="8" t="s">
        <v>31</v>
      </c>
      <c r="F37" s="62" t="s">
        <v>68</v>
      </c>
      <c r="G37" s="63"/>
      <c r="H37" s="11"/>
      <c r="I37" s="2"/>
    </row>
    <row r="38" spans="1:9" ht="19.5" customHeight="1">
      <c r="A38" s="72" t="s">
        <v>33</v>
      </c>
      <c r="B38" s="73"/>
      <c r="C38" s="82">
        <f>SUM(C35:C36)-C37</f>
        <v>0</v>
      </c>
      <c r="D38" s="83"/>
      <c r="E38" s="28" t="s">
        <v>60</v>
      </c>
      <c r="F38" s="62"/>
      <c r="G38" s="63"/>
      <c r="H38" s="107"/>
      <c r="I38" s="2"/>
    </row>
    <row r="39" spans="1:9" ht="20.25" customHeight="1">
      <c r="A39" s="74"/>
      <c r="B39" s="75"/>
      <c r="C39" s="84"/>
      <c r="D39" s="85"/>
      <c r="E39" s="14" t="s">
        <v>22</v>
      </c>
      <c r="F39" s="58">
        <f>IF(F37="현금(이체X)",F35,IF(F37="카드",ROUND(Sheet2!B5,-4),IF(F37="이체 및 현금영수증",F35+F35*10%,IF(F37="이체 및 세금계산서",F35+F35*10%,IF(F37="이체 및 세금계산서",F35+F35*10%,)))))-F38</f>
        <v>1589500</v>
      </c>
      <c r="G39" s="5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7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5:D30"/>
    <mergeCell ref="E25:E30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0" t="s">
        <v>58</v>
      </c>
      <c r="F1" s="30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1445000</v>
      </c>
    </row>
    <row r="5" spans="1:6">
      <c r="A5" t="s">
        <v>44</v>
      </c>
      <c r="B5">
        <f>B4*1.13</f>
        <v>1632849.9999999998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2020-05-24T01:04:08Z</dcterms:modified>
</cp:coreProperties>
</file>