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270B09FD-47E4-47B9-8034-83A6F4B162BD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<sst xmlns="http://schemas.openxmlformats.org/spreadsheetml/2006/main" count="77" uniqueCount="67">
  <si>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</si>
  <si>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</si>
  <si>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</si>
  <si>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</si>
  <si>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</si>
  <si>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</si>
  <si>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</si>
  <si>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</si>
  <si>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</si>
  <si>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</si>
  <si>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</si>
  <si>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</si>
  <si>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</si>
  <si>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</si>
  <si>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</si>
  <si>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</si>
  <si>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</si>
  <si>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</si>
  <si>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</si>
  <si>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</si>
  <si>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</si>
  <si>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</si>
  <si>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</si>
  <si>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</si>
  <si>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</si>
  <si>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</si>
  <si>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</si>
  <si>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</si>
  <si>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</si>
  <si>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</si>
  <si>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</si>
  <si>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</si>
  <si>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</si>
  <si>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</si>
  <si>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</si>
  <si>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</si>
  <si>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</si>
  <si>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</si>
  <si>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</si>
  <si>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</si>
  <si>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</si>
  <si>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</si>
  <si>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</si>
  <si>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</si>
  <si>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</si>
  <si>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</si>
  <si>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</si>
  <si>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</si>
  <si>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</si>
  <si>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</si>
  <si>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</si>
  <si>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</si>
  <si>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</si>
  <si>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</si>
  <si>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납품일자: 2020년  02 월    일</t>
    <phoneticPr fontId="1" type="noConversion"/>
  </si>
  <si>
    <t>AMD 라이젠 9 3900X (마티스) (정품)</t>
    <phoneticPr fontId="1" type="noConversion"/>
  </si>
  <si>
    <t>be quiet Dark Rock Pro 4</t>
    <phoneticPr fontId="1" type="noConversion"/>
  </si>
  <si>
    <t>GIGABYTE X570 AORUS ELITE</t>
    <phoneticPr fontId="1" type="noConversion"/>
  </si>
  <si>
    <t>삼성전자 DDR4 16G PC4-21300 (정품)</t>
    <phoneticPr fontId="1" type="noConversion"/>
  </si>
  <si>
    <t>엠탑 지포스 GTX750 프리미엄 V2 D5 1GB</t>
    <phoneticPr fontId="1" type="noConversion"/>
  </si>
  <si>
    <t>삼성전자 970 EVO M.2 2280 (1TB)</t>
    <phoneticPr fontId="1" type="noConversion"/>
  </si>
  <si>
    <t>Western Digital WD 4TB</t>
    <phoneticPr fontId="1" type="noConversion"/>
  </si>
  <si>
    <t>브라보텍 FX470 파노라마 윈도우 (블랙)</t>
    <phoneticPr fontId="1" type="noConversion"/>
  </si>
  <si>
    <t>시소닉 PRIME PLATINUM PX-1000 Full Modular</t>
    <phoneticPr fontId="1" type="noConversion"/>
  </si>
  <si>
    <t>견적일자: 2020년  02 월  9   일</t>
    <phoneticPr fontId="1" type="noConversion"/>
  </si>
  <si>
    <t>고객성명(회사명): 서재훈</t>
    <phoneticPr fontId="1" type="noConversion"/>
  </si>
  <si>
    <t>전화번호: 010-8940-2963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</si>
</sst>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3" sqref="A3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65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66</v>
      </c>
      <c r="B2" s="40"/>
      <c r="C2" s="49"/>
      <c r="D2" s="50"/>
      <c r="E2" s="50"/>
      <c r="F2" s="51"/>
    </row>
    <row r="3" spans="1:7" ht="22.5" customHeight="1">
      <c r="A3" s="12" t="s">
        <v>64</v>
      </c>
      <c r="B3" s="12" t="s">
        <v>54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35</v>
      </c>
      <c r="B6" s="13" t="s">
        <v>55</v>
      </c>
      <c r="C6" s="3" t="s">
        <v>6</v>
      </c>
      <c r="D6" s="8">
        <v>700000</v>
      </c>
      <c r="E6" s="3">
        <v>1</v>
      </c>
      <c r="F6" s="8">
        <f>D6*E6</f>
        <v>700000</v>
      </c>
      <c r="G6" s="2"/>
    </row>
    <row r="7" spans="1:7" ht="24" customHeight="1">
      <c r="A7" s="44"/>
      <c r="B7" s="13" t="s">
        <v>57</v>
      </c>
      <c r="C7" s="3" t="s">
        <v>7</v>
      </c>
      <c r="D7" s="8">
        <v>275000</v>
      </c>
      <c r="E7" s="3">
        <v>1</v>
      </c>
      <c r="F7" s="8">
        <f t="shared" ref="F7:F20" si="0">D7*E7</f>
        <v>275000</v>
      </c>
      <c r="G7" s="2"/>
    </row>
    <row r="8" spans="1:7">
      <c r="A8" s="44"/>
      <c r="B8" s="13" t="s">
        <v>58</v>
      </c>
      <c r="C8" s="3" t="s">
        <v>8</v>
      </c>
      <c r="D8" s="8">
        <v>90000</v>
      </c>
      <c r="E8" s="3">
        <v>2</v>
      </c>
      <c r="F8" s="8">
        <f t="shared" si="0"/>
        <v>180000</v>
      </c>
      <c r="G8" s="2"/>
    </row>
    <row r="9" spans="1:7">
      <c r="A9" s="44"/>
      <c r="B9" s="13" t="s">
        <v>59</v>
      </c>
      <c r="C9" s="3" t="s">
        <v>9</v>
      </c>
      <c r="D9" s="8">
        <v>80000</v>
      </c>
      <c r="E9" s="3">
        <v>1</v>
      </c>
      <c r="F9" s="8">
        <f t="shared" si="0"/>
        <v>80000</v>
      </c>
      <c r="G9" s="2"/>
    </row>
    <row r="10" spans="1:7" ht="24" customHeight="1">
      <c r="A10" s="44"/>
      <c r="B10" s="13" t="s">
        <v>60</v>
      </c>
      <c r="C10" s="3" t="s">
        <v>10</v>
      </c>
      <c r="D10" s="8">
        <v>250000</v>
      </c>
      <c r="E10" s="3">
        <v>1</v>
      </c>
      <c r="F10" s="8">
        <f t="shared" si="0"/>
        <v>250000</v>
      </c>
      <c r="G10" s="2"/>
    </row>
    <row r="11" spans="1:7">
      <c r="A11" s="44"/>
      <c r="B11" s="13" t="s">
        <v>61</v>
      </c>
      <c r="C11" s="3" t="s">
        <v>11</v>
      </c>
      <c r="D11" s="8">
        <v>125000</v>
      </c>
      <c r="E11" s="3">
        <v>1</v>
      </c>
      <c r="F11" s="8">
        <f t="shared" si="0"/>
        <v>125000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62</v>
      </c>
      <c r="C13" s="3" t="s">
        <v>13</v>
      </c>
      <c r="D13" s="8">
        <v>80000</v>
      </c>
      <c r="E13" s="3">
        <v>1</v>
      </c>
      <c r="F13" s="8">
        <f t="shared" si="0"/>
        <v>80000</v>
      </c>
      <c r="G13" s="2"/>
    </row>
    <row r="14" spans="1:7" ht="24">
      <c r="A14" s="44"/>
      <c r="B14" s="11" t="s">
        <v>63</v>
      </c>
      <c r="C14" s="3" t="s">
        <v>14</v>
      </c>
      <c r="D14" s="8">
        <v>340000</v>
      </c>
      <c r="E14" s="3">
        <v>1</v>
      </c>
      <c r="F14" s="8">
        <f t="shared" si="0"/>
        <v>340000</v>
      </c>
      <c r="G14" s="2"/>
    </row>
    <row r="15" spans="1:7" ht="24" customHeight="1">
      <c r="A15" s="44"/>
      <c r="B15" s="11" t="s">
        <v>56</v>
      </c>
      <c r="C15" s="3" t="s">
        <v>15</v>
      </c>
      <c r="D15" s="8">
        <v>125000</v>
      </c>
      <c r="E15" s="3">
        <v>1</v>
      </c>
      <c r="F15" s="8">
        <f t="shared" si="0"/>
        <v>125000</v>
      </c>
      <c r="G15" s="2"/>
    </row>
    <row r="16" spans="1:7" ht="24" customHeight="1">
      <c r="A16" s="44"/>
      <c r="B16" s="11" t="s">
        <v>33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/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7">
        <f>SUM(F6:F20)</f>
        <v>2215000</v>
      </c>
      <c r="D21" s="67"/>
      <c r="E21" s="73">
        <v>1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2215000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45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9" t="s">
        <v>48</v>
      </c>
      <c r="B36" s="26"/>
      <c r="C36" s="17" t="s">
        <v>4</v>
      </c>
      <c r="D36" s="65">
        <f>SUM(C22,C34)</f>
        <v>2215000</v>
      </c>
      <c r="E36" s="65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3">
        <f>D36*1.1-D36</f>
        <v>221500</v>
      </c>
      <c r="E37" s="64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71" t="s">
        <v>53</v>
      </c>
      <c r="E38" s="72"/>
      <c r="F38" s="21"/>
      <c r="G38" s="2"/>
    </row>
    <row r="39" spans="1:7" ht="17.25" customHeight="1">
      <c r="A39" s="29" t="s">
        <v>44</v>
      </c>
      <c r="B39" s="32">
        <f>SUM(B36:B37)-B38</f>
        <v>0</v>
      </c>
      <c r="C39" s="17" t="s">
        <v>43</v>
      </c>
      <c r="D39" s="65"/>
      <c r="E39" s="65"/>
      <c r="F39" s="65"/>
      <c r="G39" s="2"/>
    </row>
    <row r="40" spans="1:7" ht="16.5" customHeight="1">
      <c r="A40" s="29"/>
      <c r="B40" s="33"/>
      <c r="C40" s="27" t="s">
        <v>23</v>
      </c>
      <c r="D40" s="66">
        <f>IF(D38="현금(이체X)",D36,IF(D38="카드",D36+D36*13%,IF(D38="이체 및 현금영수증",D36+D36*10%,IF(D38="이체 및 세금계산서",D36+D36*10%,IF(D38="이체 및 세금계산서",D36+D36*10%,)))))-D39</f>
        <v>2215000</v>
      </c>
      <c r="E40" s="66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3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2215000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2020-02-09T09:37:02Z</dcterms:modified>
</cp:coreProperties>
</file>