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온라인 견적용\사무용 엑셀\"/>
    </mc:Choice>
  </mc:AlternateContent>
  <xr:revisionPtr revIDLastSave="0" documentId="13_ncr:1_{B1016A7D-E46C-4643-BDB4-AEA44184F0EF}" xr6:coauthVersionLast="45" xr6:coauthVersionMax="45" xr10:uidLastSave="{00000000-0000-0000-0000-000000000000}"/>
  <bookViews>
    <workbookView xWindow="780" yWindow="1710" windowWidth="17985" windowHeight="1176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<sst xmlns="http://schemas.openxmlformats.org/spreadsheetml/2006/main" count="89" uniqueCount="82">
  <si>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</si>
  <si>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</si>
  <si>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</si>
  <si>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</si>
  <si>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</si>
  <si>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</si>
  <si>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</si>
  <si>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</si>
  <si>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</si>
  <si>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</si>
  <si>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</si>
  <si>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</si>
  <si>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</si>
  <si>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</si>
  <si>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</si>
  <si>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</si>
  <si>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</si>
  <si>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</si>
  <si>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</si>
  <si>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</si>
  <si>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</si>
  <si>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</si>
  <si>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</si>
  <si>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</si>
  <si>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</si>
  <si>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</si>
  <si>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</si>
  <si>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</si>
  <si>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</si>
  <si>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</si>
  <si>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</si>
  <si>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</si>
  <si>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</si>
  <si>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</si>
  <si>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</si>
  <si>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</si>
  <si>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</si>
  <si>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</si>
  <si>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</si>
  <si>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</si>
  <si>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</si>
  <si>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</si>
  <si>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</si>
  <si>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</si>
  <si>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</si>
  <si>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</si>
  <si>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</si>
  <si>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</si>
  <si>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</si>
  <si>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</si>
  <si>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</si>
  <si>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</si>
  <si>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</si>
  <si>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</si>
  <si>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</si>
  <si>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</si>
  <si>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</si>
  <si>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</si>
  <si>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</si>
  <si>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</si>
  <si>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</si>
  <si>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</si>
  <si>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</si>
  <si>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</si>
  <si>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</si>
  <si>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</si>
  <si>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</si>
  <si>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</si>
  <si>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카드</t>
  </si>
  <si>
    <t>조립 PC 키보드</t>
    <phoneticPr fontId="1" type="noConversion"/>
  </si>
  <si>
    <t>조립 PC 마우스</t>
    <phoneticPr fontId="1" type="noConversion"/>
  </si>
  <si>
    <t>조립 PC 장패드</t>
    <phoneticPr fontId="1" type="noConversion"/>
  </si>
  <si>
    <t>장패드</t>
    <phoneticPr fontId="1" type="noConversion"/>
  </si>
  <si>
    <t>COOLMAX 가성비 NO.2</t>
    <phoneticPr fontId="1" type="noConversion"/>
  </si>
  <si>
    <t>인텔 정품쿨러</t>
    <phoneticPr fontId="1" type="noConversion"/>
  </si>
  <si>
    <t>인텔 UHD 610 내장</t>
    <phoneticPr fontId="1" type="noConversion"/>
  </si>
  <si>
    <t>삼성전자 DDR4 8G PC4-21300 (정품)</t>
    <phoneticPr fontId="1" type="noConversion"/>
  </si>
  <si>
    <t>Western Digital WD Green SSD (240GB)</t>
    <phoneticPr fontId="1" type="noConversion"/>
  </si>
  <si>
    <t>인텔 펜티엄 골드 G5420 (커피레이크-R) (정품)</t>
    <phoneticPr fontId="1" type="noConversion"/>
  </si>
  <si>
    <t>사무6</t>
    <phoneticPr fontId="1" type="noConversion"/>
  </si>
  <si>
    <t>마이크로닉스 정격 500W</t>
    <phoneticPr fontId="1" type="noConversion"/>
  </si>
  <si>
    <t>ASRock H310CM-HDV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</si>
</sst>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E13" sqref="E13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79</v>
      </c>
      <c r="C1" s="93" t="s">
        <v>48</v>
      </c>
      <c r="D1" s="94"/>
      <c r="E1" s="43"/>
      <c r="F1" s="44"/>
      <c r="G1" s="44"/>
      <c r="H1" s="45"/>
    </row>
    <row r="2" spans="1:9" ht="22.5" customHeight="1">
      <c r="A2" s="18" t="s">
        <v>49</v>
      </c>
      <c r="B2" s="26"/>
      <c r="C2" s="95"/>
      <c r="D2" s="96"/>
      <c r="E2" s="46"/>
      <c r="F2" s="47"/>
      <c r="G2" s="47"/>
      <c r="H2" s="48"/>
    </row>
    <row r="3" spans="1:9" ht="22.5" customHeight="1">
      <c r="A3" s="18" t="s">
        <v>50</v>
      </c>
      <c r="B3" s="20">
        <f ca="1">TODAY()</f>
        <v>43981</v>
      </c>
      <c r="C3" s="19" t="s">
        <v>51</v>
      </c>
      <c r="D3" s="25"/>
      <c r="E3" s="46"/>
      <c r="F3" s="47"/>
      <c r="G3" s="47"/>
      <c r="H3" s="48"/>
    </row>
    <row r="4" spans="1:9" ht="22.5" customHeight="1">
      <c r="A4" s="17" t="s">
        <v>47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27</v>
      </c>
      <c r="B6" s="56"/>
      <c r="C6" s="63" t="s">
        <v>78</v>
      </c>
      <c r="D6" s="64"/>
      <c r="E6" s="3" t="s">
        <v>6</v>
      </c>
      <c r="F6" s="6">
        <v>80000</v>
      </c>
      <c r="G6" s="3">
        <v>1</v>
      </c>
      <c r="H6" s="6">
        <f>F6*G6</f>
        <v>80000</v>
      </c>
      <c r="I6" s="2"/>
    </row>
    <row r="7" spans="1:9" ht="25.5" customHeight="1">
      <c r="A7" s="57"/>
      <c r="B7" s="58"/>
      <c r="C7" s="63" t="s">
        <v>74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81</v>
      </c>
      <c r="D8" s="64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25.5" customHeight="1">
      <c r="A9" s="57"/>
      <c r="B9" s="58"/>
      <c r="C9" s="63" t="s">
        <v>76</v>
      </c>
      <c r="D9" s="64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5.5" customHeight="1">
      <c r="A10" s="57"/>
      <c r="B10" s="58"/>
      <c r="C10" s="63" t="s">
        <v>75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57"/>
      <c r="B11" s="58"/>
      <c r="C11" s="63" t="s">
        <v>77</v>
      </c>
      <c r="D11" s="64"/>
      <c r="E11" s="3" t="s">
        <v>10</v>
      </c>
      <c r="F11" s="6">
        <v>55000</v>
      </c>
      <c r="G11" s="3">
        <v>1</v>
      </c>
      <c r="H11" s="6">
        <f t="shared" si="0"/>
        <v>55000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73</v>
      </c>
      <c r="D14" s="88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5.5" customHeight="1">
      <c r="A15" s="57"/>
      <c r="B15" s="58"/>
      <c r="C15" s="87" t="s">
        <v>80</v>
      </c>
      <c r="D15" s="88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57"/>
      <c r="B16" s="58"/>
      <c r="C16" s="89" t="s">
        <v>66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60</v>
      </c>
      <c r="D18" s="92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380000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380000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 t="s">
        <v>67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69</v>
      </c>
      <c r="D25" s="88"/>
      <c r="E25" s="3" t="s">
        <v>64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9"/>
      <c r="B26" s="80"/>
      <c r="C26" s="106" t="s">
        <v>70</v>
      </c>
      <c r="D26" s="88"/>
      <c r="E26" s="5" t="s">
        <v>26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9"/>
      <c r="B27" s="80"/>
      <c r="C27" s="107" t="s">
        <v>71</v>
      </c>
      <c r="D27" s="108"/>
      <c r="E27" s="5" t="s">
        <v>72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36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39</v>
      </c>
      <c r="B35" s="76"/>
      <c r="C35" s="85"/>
      <c r="D35" s="86"/>
      <c r="E35" s="8" t="s">
        <v>4</v>
      </c>
      <c r="F35" s="67">
        <f>SUM(E21,E33)</f>
        <v>380000</v>
      </c>
      <c r="G35" s="67"/>
      <c r="H35" s="9" t="s">
        <v>20</v>
      </c>
      <c r="I35" s="2"/>
    </row>
    <row r="36" spans="1:9" ht="16.5" customHeight="1">
      <c r="A36" s="75" t="s">
        <v>38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38000.000000000058</v>
      </c>
      <c r="G36" s="66"/>
      <c r="H36" s="10"/>
      <c r="I36" s="2"/>
    </row>
    <row r="37" spans="1:9" ht="17.25" customHeight="1">
      <c r="A37" s="75" t="s">
        <v>34</v>
      </c>
      <c r="B37" s="76"/>
      <c r="C37" s="37"/>
      <c r="D37" s="38"/>
      <c r="E37" s="8" t="s">
        <v>32</v>
      </c>
      <c r="F37" s="69" t="s">
        <v>68</v>
      </c>
      <c r="G37" s="70"/>
      <c r="H37" s="11"/>
      <c r="I37" s="2"/>
    </row>
    <row r="38" spans="1:9" ht="19.5" customHeight="1">
      <c r="A38" s="33" t="s">
        <v>35</v>
      </c>
      <c r="B38" s="34"/>
      <c r="C38" s="39">
        <f>SUM(C35:C36)-C37</f>
        <v>0</v>
      </c>
      <c r="D38" s="40"/>
      <c r="E38" s="29" t="s">
        <v>65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IF(F37="현금(이체X)",F35,IF(F37="카드",F35+F35*13%,IF(F37="이체 및 현금영수증",F35+F35*10%,IF(F37="이체 및 세금계산서",F35+F35*10%,IF(F37="이체 및 세금계산서",F35+F35*10%,)))))-F38</f>
        <v>429400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33</v>
      </c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29</v>
      </c>
      <c r="B2" t="s">
        <v>20</v>
      </c>
      <c r="C2" t="s">
        <v>45</v>
      </c>
      <c r="D2" t="s">
        <v>41</v>
      </c>
    </row>
    <row r="3" spans="1:6">
      <c r="A3" t="s">
        <v>30</v>
      </c>
      <c r="B3" t="s">
        <v>37</v>
      </c>
      <c r="D3" s="16" t="s">
        <v>43</v>
      </c>
    </row>
    <row r="4" spans="1:6">
      <c r="A4" t="s">
        <v>31</v>
      </c>
      <c r="B4" s="12">
        <f>Sheet1!F35-(Sheet1!C35)</f>
        <v>380000</v>
      </c>
    </row>
    <row r="5" spans="1:6">
      <c r="A5" t="s">
        <v>46</v>
      </c>
      <c r="B5">
        <f>B4*1.13</f>
        <v>429399.99999999994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2020-05-08T04:12:06Z</cp:lastPrinted>
  <dcterms:created xsi:type="dcterms:W3CDTF">2019-03-28T03:58:09Z</dcterms:created>
  <dcterms:modified xsi:type="dcterms:W3CDTF">2020-05-30T04:37:14Z</dcterms:modified>
</cp:coreProperties>
</file>