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CE06A7-1B74-4F43-80A5-329C14AA2762}" xr6:coauthVersionLast="45" xr6:coauthVersionMax="45" xr10:uidLastSave="{00000000-0000-0000-0000-000000000000}"/>
  <bookViews>
    <workbookView xWindow="4140" yWindow="136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<sst xmlns="http://schemas.openxmlformats.org/spreadsheetml/2006/main" count="78" uniqueCount="67">
  <si>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</si>
  <si>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</si>
  <si>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</si>
  <si>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</si>
  <si>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</si>
  <si>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</si>
  <si>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</si>
  <si>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</si>
  <si>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</si>
  <si>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</si>
  <si>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</si>
  <si>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</si>
  <si>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</si>
  <si>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</si>
  <si>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</si>
  <si>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</si>
  <si>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</si>
  <si>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</si>
  <si>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</si>
  <si>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</si>
  <si>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</si>
  <si>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</si>
  <si>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</si>
  <si>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</si>
  <si>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</si>
  <si>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</si>
  <si>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</si>
  <si>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</si>
  <si>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</si>
  <si>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</si>
  <si>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</si>
  <si>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</si>
  <si>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</si>
  <si>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</si>
  <si>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</si>
  <si>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</si>
  <si>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</si>
  <si>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</si>
  <si>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</si>
  <si>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</si>
  <si>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</si>
  <si>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</si>
  <si>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</si>
  <si>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</si>
  <si>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</si>
  <si>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</si>
  <si>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</si>
  <si>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</si>
  <si>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</si>
  <si>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</si>
  <si>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</si>
  <si>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</si>
  <si>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 xml:space="preserve">전화번호: </t>
    <phoneticPr fontId="1" type="noConversion"/>
  </si>
  <si>
    <t>납품일자: 2019년  12 월    일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</si>
  <si>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</si>
  <si>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</si>
  <si>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</si>
  <si>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3 2200G (레이븐 릿지)(정품)</t>
    <phoneticPr fontId="1" type="noConversion"/>
  </si>
  <si>
    <t>DAVEN 스텔라 미니</t>
    <phoneticPr fontId="1" type="noConversion"/>
  </si>
  <si>
    <t>잘만 EcoMax 500W 83+</t>
    <phoneticPr fontId="1" type="noConversion"/>
  </si>
  <si>
    <t>/</t>
    <phoneticPr fontId="1" type="noConversion"/>
  </si>
  <si>
    <t>VEGA8</t>
    <phoneticPr fontId="1" type="noConversion"/>
  </si>
  <si>
    <t>견적일자: 2019년  12 월 29 일</t>
    <phoneticPr fontId="1" type="noConversion"/>
  </si>
  <si>
    <t>고객성명(회사명): 박정수</t>
    <phoneticPr fontId="1" type="noConversion"/>
  </si>
  <si>
    <t>A320M-K PRO YV14 STCOM</t>
    <phoneticPr fontId="1" type="noConversion"/>
  </si>
  <si>
    <t>팀그룹 DDR4 8G PC4-21300(정품)</t>
    <phoneticPr fontId="1" type="noConversion"/>
  </si>
  <si>
    <t>Crucial BX500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</si>
</sst>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15" sqref="D15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63</v>
      </c>
      <c r="B1" s="38" t="s">
        <v>27</v>
      </c>
      <c r="C1" s="45"/>
      <c r="D1" s="46"/>
      <c r="E1" s="46"/>
      <c r="F1" s="47"/>
    </row>
    <row r="2" spans="1:7" ht="22.5" customHeight="1">
      <c r="A2" s="13" t="s">
        <v>52</v>
      </c>
      <c r="B2" s="39"/>
      <c r="C2" s="48"/>
      <c r="D2" s="49"/>
      <c r="E2" s="49"/>
      <c r="F2" s="50"/>
    </row>
    <row r="3" spans="1:7" ht="22.5" customHeight="1">
      <c r="A3" s="13" t="s">
        <v>62</v>
      </c>
      <c r="B3" s="13" t="s">
        <v>53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4" t="s">
        <v>57</v>
      </c>
      <c r="C6" s="3" t="s">
        <v>6</v>
      </c>
      <c r="D6" s="8">
        <v>106000</v>
      </c>
      <c r="E6" s="3">
        <v>1</v>
      </c>
      <c r="F6" s="8">
        <f>D6*E6</f>
        <v>106000</v>
      </c>
      <c r="G6" s="2"/>
    </row>
    <row r="7" spans="1:7" ht="24" customHeight="1">
      <c r="A7" s="43"/>
      <c r="B7" s="14" t="s">
        <v>64</v>
      </c>
      <c r="C7" s="3" t="s">
        <v>7</v>
      </c>
      <c r="D7" s="8">
        <v>56000</v>
      </c>
      <c r="E7" s="3">
        <v>1</v>
      </c>
      <c r="F7" s="8">
        <f t="shared" ref="F7:F20" si="0">D7*E7</f>
        <v>56000</v>
      </c>
      <c r="G7" s="2"/>
    </row>
    <row r="8" spans="1:7">
      <c r="A8" s="43"/>
      <c r="B8" s="14" t="s">
        <v>65</v>
      </c>
      <c r="C8" s="3" t="s">
        <v>8</v>
      </c>
      <c r="D8" s="8">
        <v>32500</v>
      </c>
      <c r="E8" s="3">
        <v>1</v>
      </c>
      <c r="F8" s="8">
        <f t="shared" si="0"/>
        <v>32500</v>
      </c>
      <c r="G8" s="2"/>
    </row>
    <row r="9" spans="1:7">
      <c r="A9" s="43"/>
      <c r="B9" s="14" t="s">
        <v>61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3"/>
      <c r="B10" s="14" t="s">
        <v>66</v>
      </c>
      <c r="C10" s="3" t="s">
        <v>10</v>
      </c>
      <c r="D10" s="8">
        <v>34000</v>
      </c>
      <c r="E10" s="3">
        <v>1</v>
      </c>
      <c r="F10" s="8">
        <f t="shared" si="0"/>
        <v>34000</v>
      </c>
      <c r="G10" s="2"/>
    </row>
    <row r="11" spans="1:7">
      <c r="A11" s="43"/>
      <c r="B11" s="14" t="s">
        <v>60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4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58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3"/>
      <c r="B14" s="11" t="s">
        <v>59</v>
      </c>
      <c r="C14" s="3" t="s">
        <v>14</v>
      </c>
      <c r="D14" s="8">
        <v>30000</v>
      </c>
      <c r="E14" s="3">
        <v>1</v>
      </c>
      <c r="F14" s="8">
        <f t="shared" si="0"/>
        <v>30000</v>
      </c>
      <c r="G14" s="2"/>
    </row>
    <row r="15" spans="1:7" ht="24" customHeight="1">
      <c r="A15" s="43"/>
      <c r="B15" s="11" t="s">
        <v>60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3">
        <f>SUM(F6:F20)</f>
        <v>333500</v>
      </c>
      <c r="D21" s="63"/>
      <c r="E21" s="12">
        <v>1</v>
      </c>
      <c r="F21" s="54" t="s">
        <v>20</v>
      </c>
      <c r="G21" s="2"/>
    </row>
    <row r="22" spans="1:7" ht="12.75" customHeight="1" thickBot="1">
      <c r="A22" s="43"/>
      <c r="B22" s="36"/>
      <c r="C22" s="63">
        <f>C21*E21</f>
        <v>333500</v>
      </c>
      <c r="D22" s="63"/>
      <c r="E22" s="63"/>
      <c r="F22" s="55"/>
      <c r="G22" s="2"/>
    </row>
    <row r="23" spans="1:7" ht="12.75" customHeight="1" thickBot="1">
      <c r="A23" s="43"/>
      <c r="B23" s="37"/>
      <c r="C23" s="63"/>
      <c r="D23" s="63"/>
      <c r="E23" s="63"/>
      <c r="F23" s="56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7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8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8"/>
      <c r="B32" s="10"/>
      <c r="C32" s="7"/>
      <c r="D32" s="8"/>
      <c r="E32" s="3"/>
      <c r="F32" s="8">
        <f t="shared" si="1"/>
        <v>0</v>
      </c>
      <c r="G32" s="2"/>
    </row>
    <row r="33" spans="1:7">
      <c r="A33" s="59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46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2">
        <f>SUM(F25:F33)</f>
        <v>0</v>
      </c>
      <c r="D34" s="62"/>
      <c r="E34" s="64"/>
      <c r="F34" s="40" t="s">
        <v>20</v>
      </c>
      <c r="G34" s="2"/>
    </row>
    <row r="35" spans="1:7" ht="14.25" customHeight="1">
      <c r="A35" s="30"/>
      <c r="B35" s="41"/>
      <c r="C35" s="65"/>
      <c r="D35" s="65"/>
      <c r="E35" s="60"/>
      <c r="F35" s="41"/>
      <c r="G35" s="2"/>
    </row>
    <row r="36" spans="1:7" ht="16.5" customHeight="1">
      <c r="A36" s="20" t="s">
        <v>49</v>
      </c>
      <c r="B36" s="26"/>
      <c r="C36" s="18" t="s">
        <v>4</v>
      </c>
      <c r="D36" s="62">
        <f>SUM(C22,C34)</f>
        <v>333500</v>
      </c>
      <c r="E36" s="62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60">
        <f>D36*1.1-D36</f>
        <v>33350.000000000058</v>
      </c>
      <c r="E37" s="61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64" t="s">
        <v>56</v>
      </c>
      <c r="E38" s="66"/>
      <c r="F38" s="22"/>
      <c r="G38" s="2"/>
    </row>
    <row r="39" spans="1:7" ht="17.25" customHeight="1">
      <c r="A39" s="28" t="s">
        <v>45</v>
      </c>
      <c r="B39" s="31">
        <f>SUM(B36:B37)-B38</f>
        <v>0</v>
      </c>
      <c r="C39" s="18" t="s">
        <v>44</v>
      </c>
      <c r="D39" s="62"/>
      <c r="E39" s="62"/>
      <c r="F39" s="62"/>
      <c r="G39" s="2"/>
    </row>
    <row r="40" spans="1:7" ht="16.5" customHeight="1">
      <c r="A40" s="28"/>
      <c r="B40" s="32"/>
      <c r="C40" s="18" t="s">
        <v>23</v>
      </c>
      <c r="D40" s="62">
        <f>IF(D38="현금(이체X)",D36,IF(D38="카드",D36+D36*10%,IF(D38="이체 및 현금영수증",D36+D36*10%,IF(D38="이체 및 세금계산서",D36+D36*10%,IF(D38="이체 및 세금계산서",D36+D36*10%,)))))-D39</f>
        <v>333500</v>
      </c>
      <c r="E40" s="62"/>
      <c r="F40" s="23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55</v>
      </c>
    </row>
    <row r="2" spans="1:4">
      <c r="A2" t="s">
        <v>39</v>
      </c>
      <c r="B2" t="s">
        <v>20</v>
      </c>
      <c r="C2" t="s">
        <v>47</v>
      </c>
      <c r="D2" t="s">
        <v>54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333500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2019-12-29T09:50:24Z</cp:lastPrinted>
  <dcterms:created xsi:type="dcterms:W3CDTF">2019-03-28T03:58:09Z</dcterms:created>
  <dcterms:modified xsi:type="dcterms:W3CDTF">2019-12-29T09:51:54Z</dcterms:modified>
</cp:coreProperties>
</file>