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3" documentId="8_{534BF571-238B-4A0A-8492-08C6CA9CE3A6}" xr6:coauthVersionLast="45" xr6:coauthVersionMax="45" xr10:uidLastSave="{FC4DDCA5-3E8B-4A9B-85D8-9AC9A811517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4" i="1" l="1"/>
  <c r="F40" i="1"/>
  <c r="F25" i="1" l="1"/>
  <c r="C34" i="1" s="1"/>
  <c r="F6" i="1"/>
  <c r="C21" i="1" l="1"/>
  <c r="C22" i="1" s="1"/>
  <c r="D36" i="1" l="1"/>
  <c r="B4" i="2" s="1"/>
  <c r="B37" i="1" s="1"/>
  <c r="D40" i="1" l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<sst xmlns="http://schemas.openxmlformats.org/spreadsheetml/2006/main" count="81" uniqueCount="71">
  <si>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</si>
  <si>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</si>
  <si>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</si>
  <si>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</si>
  <si>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</si>
  <si>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</si>
  <si>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</si>
  <si>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</si>
  <si>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</si>
  <si>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</si>
  <si>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</si>
  <si>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</si>
  <si>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</si>
  <si>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</si>
  <si>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</si>
  <si>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</si>
  <si>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</si>
  <si>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</si>
  <si>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</si>
  <si>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</si>
  <si>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</si>
  <si>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</si>
  <si>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</si>
  <si>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</si>
  <si>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</si>
  <si>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</si>
  <si>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</si>
  <si>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</si>
  <si>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</si>
  <si>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</si>
  <si>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</si>
  <si>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</si>
  <si>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</si>
  <si>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</si>
  <si>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</si>
  <si>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</si>
  <si>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</si>
  <si>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</si>
  <si>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</si>
  <si>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</si>
  <si>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</si>
  <si>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</si>
  <si>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</si>
  <si>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</si>
  <si>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</si>
  <si>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</si>
  <si>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</si>
  <si>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</si>
  <si>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</si>
  <si>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</si>
  <si>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</si>
  <si>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</si>
  <si>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</si>
  <si>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</si>
  <si>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</si>
  <si>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</si>
  <si>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이엠텍 지포스 GTX 1660 MIRACLE D5 6GB</t>
    <phoneticPr fontId="1" type="noConversion"/>
  </si>
  <si>
    <t>삼성전자 970 EVO Plus M.2 2280(250GB)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</si>
  <si>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</si>
  <si>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</si>
  <si>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Master T500 강화유리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</si>
  <si>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</si>
  <si>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</si>
  <si>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납품일자: 2020년  01 월   05 일</t>
    <phoneticPr fontId="1" type="noConversion"/>
  </si>
  <si>
    <t>견적일자: 2020년  01 월    05 일</t>
    <phoneticPr fontId="1" type="noConversion"/>
  </si>
  <si>
    <t>마이크로닉스 장패드</t>
    <phoneticPr fontId="1" type="noConversion"/>
  </si>
  <si>
    <t>고객성명(회사명): 김시영</t>
    <phoneticPr fontId="1" type="noConversion"/>
  </si>
  <si>
    <t>전화번호: 010-4029-5744</t>
    <phoneticPr fontId="1" type="noConversion"/>
  </si>
  <si>
    <t>인텔 코어i3-9세대 9400F (커피레이크-R)(정품)</t>
    <phoneticPr fontId="1" type="noConversion"/>
  </si>
  <si>
    <t>카드+현금</t>
  </si>
  <si>
    <t>복구솔루션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</si>
</sst>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3" zoomScaleNormal="100" workbookViewId="0">
      <selection activeCell="B36" sqref="B3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63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68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105000</v>
      </c>
      <c r="E7" s="3">
        <v>1</v>
      </c>
      <c r="F7" s="8">
        <f t="shared" ref="F7:F20" si="0">D7*E7</f>
        <v>105000</v>
      </c>
      <c r="G7" s="2"/>
    </row>
    <row r="8" spans="1:7">
      <c r="A8" s="45"/>
      <c r="B8" s="13" t="s">
        <v>55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56</v>
      </c>
      <c r="C9" s="3" t="s">
        <v>9</v>
      </c>
      <c r="D9" s="8">
        <v>260000</v>
      </c>
      <c r="E9" s="3">
        <v>1</v>
      </c>
      <c r="F9" s="8">
        <f t="shared" si="0"/>
        <v>260000</v>
      </c>
      <c r="G9" s="2"/>
    </row>
    <row r="10" spans="1:7" ht="24" customHeight="1">
      <c r="A10" s="45"/>
      <c r="B10" s="13" t="s">
        <v>57</v>
      </c>
      <c r="C10" s="3" t="s">
        <v>10</v>
      </c>
      <c r="D10" s="8">
        <v>106000</v>
      </c>
      <c r="E10" s="3">
        <v>1</v>
      </c>
      <c r="F10" s="8">
        <f t="shared" si="0"/>
        <v>106000</v>
      </c>
      <c r="G10" s="2"/>
    </row>
    <row r="11" spans="1:7" ht="24">
      <c r="A11" s="45"/>
      <c r="B11" s="13" t="s">
        <v>58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51000</v>
      </c>
      <c r="E13" s="3">
        <v>1</v>
      </c>
      <c r="F13" s="8">
        <f t="shared" si="0"/>
        <v>51000</v>
      </c>
      <c r="G13" s="2"/>
    </row>
    <row r="14" spans="1:7" ht="24">
      <c r="A14" s="45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62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 t="s">
        <v>70</v>
      </c>
      <c r="C20" s="4" t="s">
        <v>33</v>
      </c>
      <c r="D20" s="9">
        <v>20000</v>
      </c>
      <c r="E20" s="4">
        <v>1</v>
      </c>
      <c r="F20" s="8">
        <f t="shared" si="0"/>
        <v>20000</v>
      </c>
      <c r="G20" s="2"/>
    </row>
    <row r="21" spans="1:7" ht="12.75" customHeight="1" thickBot="1">
      <c r="A21" s="45"/>
      <c r="B21" s="37" t="s">
        <v>18</v>
      </c>
      <c r="C21" s="68">
        <f>SUM(F6:F20)</f>
        <v>1022000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1022000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65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카드+현금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>
        <v>120000</v>
      </c>
      <c r="C36" s="17" t="s">
        <v>4</v>
      </c>
      <c r="D36" s="66">
        <f>SUM(C22,C34)</f>
        <v>1022000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>
        <f>IF(D38="현금(이체X)",Sheet2!C1,IF(D38="카드",Sheet2!C1,IF(D38="이체 및 현금영수증",Sheet2!C1,IF(D38="카드+현금",ROUND(Sheet2!B4,-4),IF(D38="이체 및 세금계산서",Sheet2!C1)))))</f>
        <v>910000</v>
      </c>
      <c r="C37" s="17" t="s">
        <v>22</v>
      </c>
      <c r="D37" s="64">
        <f>D36*1.1-D36</f>
        <v>102200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69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1030000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912909.09090909094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2020-01-05T10:13:50Z</cp:lastPrinted>
  <dcterms:created xsi:type="dcterms:W3CDTF">2019-03-28T03:58:09Z</dcterms:created>
  <dcterms:modified xsi:type="dcterms:W3CDTF">2020-01-05T10:16:19Z</dcterms:modified>
</cp:coreProperties>
</file>