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\Desktop\건적서보관함\"/>
    </mc:Choice>
  </mc:AlternateContent>
  <xr:revisionPtr revIDLastSave="0" documentId="8_{1D4EA67E-87FD-4028-B40B-281FDA6C3E0C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s="1"/>
  <c r="D40" i="1" l="1"/>
  <c r="B39" i="1"/>
  <c r="D37" i="1"/>
</calcChain>
</file>

<file path=xl/sharedStrings.xml><?xml version="1.0" encoding="utf-8"?>
<sst xmlns="http://schemas.openxmlformats.org/spreadsheetml/2006/main" count="80" uniqueCount="70">
  <si>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</si>
  <si>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</si>
  <si>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</si>
  <si>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</si>
  <si>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</si>
  <si>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</si>
  <si>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</si>
  <si>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</si>
  <si>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</si>
  <si>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</si>
  <si>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</si>
  <si>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</si>
  <si>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</si>
  <si>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</si>
  <si>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</si>
  <si>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</si>
  <si>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</si>
  <si>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</si>
  <si>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</si>
  <si>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</si>
  <si>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</si>
  <si>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</si>
  <si>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</si>
  <si>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</si>
  <si>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</si>
  <si>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</si>
  <si>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</si>
  <si>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</si>
  <si>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</si>
  <si>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</si>
  <si>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</si>
  <si>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</si>
  <si>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</si>
  <si>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</si>
  <si>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</si>
  <si>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</si>
  <si>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</si>
  <si>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</si>
  <si>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</si>
  <si>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</si>
  <si>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</si>
  <si>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</si>
  <si>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</si>
  <si>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</si>
  <si>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</si>
  <si>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</si>
  <si>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</si>
  <si>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</si>
  <si>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</si>
  <si>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</si>
  <si>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</si>
  <si>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</si>
  <si>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</si>
  <si>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</si>
  <si>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현금(이체X)</t>
  </si>
  <si>
    <t>AMD 라이젠 3 3200G (피카소) (정품)</t>
    <phoneticPr fontId="1" type="noConversion"/>
  </si>
  <si>
    <t>A320M</t>
    <phoneticPr fontId="1" type="noConversion"/>
  </si>
  <si>
    <t>삼성전자 DDR4 16G PC4-21300 (정품)</t>
    <phoneticPr fontId="1" type="noConversion"/>
  </si>
  <si>
    <t>라데온 VEGA 8</t>
    <phoneticPr fontId="1" type="noConversion"/>
  </si>
  <si>
    <t>마이크론 Crucial BX500 대원CTS (240GB)</t>
    <phoneticPr fontId="1" type="noConversion"/>
  </si>
  <si>
    <t>ABKO NCORE 언더바</t>
    <phoneticPr fontId="1" type="noConversion"/>
  </si>
  <si>
    <t>잘만 정격 500W</t>
    <phoneticPr fontId="1" type="noConversion"/>
  </si>
  <si>
    <t>기본 정품쿨러</t>
    <phoneticPr fontId="1" type="noConversion"/>
  </si>
  <si>
    <t>래안텍 EdgeArt F2275H 오피스 리얼75 무결점</t>
    <phoneticPr fontId="1" type="noConversion"/>
  </si>
  <si>
    <t>큐센 기본 합본세트 S/V</t>
    <phoneticPr fontId="1" type="noConversion"/>
  </si>
  <si>
    <t>마우스 기본패드 S/V</t>
    <phoneticPr fontId="1" type="noConversion"/>
  </si>
  <si>
    <t>고객성명(회사명): 김부원</t>
    <phoneticPr fontId="1" type="noConversion"/>
  </si>
  <si>
    <t>전화번호: 010-3678-0793</t>
    <phoneticPr fontId="1" type="noConversion"/>
  </si>
  <si>
    <t>견적일자: 2020년  01 월   15   일</t>
    <phoneticPr fontId="1" type="noConversion"/>
  </si>
  <si>
    <t>납품일자: 2020년  01 월  16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</si>
</sst>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7" fontId="2" fillId="5" borderId="21" xfId="0" applyNumberFormat="1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Normal="100" workbookViewId="0">
      <selection activeCell="B5" sqref="B5"/>
    </sheetView>
  </sheetViews>
  <sheetFormatPr defaultRowHeight="16.5"/>
  <cols>
    <col min="1" max="1" width="23.125" customWidth="1"/>
    <col min="2" max="2" width="34.375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66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67</v>
      </c>
      <c r="B2" s="41"/>
      <c r="C2" s="50"/>
      <c r="D2" s="51"/>
      <c r="E2" s="51"/>
      <c r="F2" s="52"/>
    </row>
    <row r="3" spans="1:7" ht="22.5" customHeight="1">
      <c r="A3" s="12" t="s">
        <v>68</v>
      </c>
      <c r="B3" s="12" t="s">
        <v>69</v>
      </c>
      <c r="C3" s="50"/>
      <c r="D3" s="51"/>
      <c r="E3" s="51"/>
      <c r="F3" s="52"/>
    </row>
    <row r="4" spans="1:7" ht="22.5" customHeight="1">
      <c r="A4" s="35" t="s">
        <v>25</v>
      </c>
      <c r="B4" s="36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55</v>
      </c>
      <c r="C6" s="3" t="s">
        <v>6</v>
      </c>
      <c r="D6" s="8">
        <v>125000</v>
      </c>
      <c r="E6" s="3">
        <v>1</v>
      </c>
      <c r="F6" s="8">
        <f>D6*E6</f>
        <v>125000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80000</v>
      </c>
      <c r="E7" s="3">
        <v>1</v>
      </c>
      <c r="F7" s="8">
        <f t="shared" ref="F7:F20" si="0">D7*E7</f>
        <v>80000</v>
      </c>
      <c r="G7" s="2"/>
    </row>
    <row r="8" spans="1:7">
      <c r="A8" s="45"/>
      <c r="B8" s="13" t="s">
        <v>57</v>
      </c>
      <c r="C8" s="3" t="s">
        <v>8</v>
      </c>
      <c r="D8" s="8">
        <v>95000</v>
      </c>
      <c r="E8" s="3">
        <v>1</v>
      </c>
      <c r="F8" s="8">
        <f t="shared" si="0"/>
        <v>95000</v>
      </c>
      <c r="G8" s="2"/>
    </row>
    <row r="9" spans="1:7">
      <c r="A9" s="45"/>
      <c r="B9" s="13" t="s">
        <v>58</v>
      </c>
      <c r="C9" s="3" t="s">
        <v>9</v>
      </c>
      <c r="D9" s="8"/>
      <c r="E9" s="3"/>
      <c r="F9" s="8">
        <f t="shared" si="0"/>
        <v>0</v>
      </c>
      <c r="G9" s="2"/>
    </row>
    <row r="10" spans="1:7" ht="24" customHeight="1">
      <c r="A10" s="45"/>
      <c r="B10" s="13" t="s">
        <v>59</v>
      </c>
      <c r="C10" s="3" t="s">
        <v>10</v>
      </c>
      <c r="D10" s="8">
        <v>40000</v>
      </c>
      <c r="E10" s="3">
        <v>1</v>
      </c>
      <c r="F10" s="8">
        <f t="shared" si="0"/>
        <v>40000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/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60</v>
      </c>
      <c r="C13" s="3" t="s">
        <v>13</v>
      </c>
      <c r="D13" s="8">
        <v>15000</v>
      </c>
      <c r="E13" s="3">
        <v>1</v>
      </c>
      <c r="F13" s="8">
        <f t="shared" si="0"/>
        <v>15000</v>
      </c>
      <c r="G13" s="2"/>
    </row>
    <row r="14" spans="1:7">
      <c r="A14" s="45"/>
      <c r="B14" s="11" t="s">
        <v>61</v>
      </c>
      <c r="C14" s="3" t="s">
        <v>14</v>
      </c>
      <c r="D14" s="8">
        <v>45000</v>
      </c>
      <c r="E14" s="3">
        <v>1</v>
      </c>
      <c r="F14" s="8">
        <f t="shared" si="0"/>
        <v>45000</v>
      </c>
      <c r="G14" s="2"/>
    </row>
    <row r="15" spans="1:7" ht="24" customHeight="1">
      <c r="A15" s="45"/>
      <c r="B15" s="11" t="s">
        <v>62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60000</v>
      </c>
      <c r="E18" s="4">
        <v>1</v>
      </c>
      <c r="F18" s="8">
        <f t="shared" si="0"/>
        <v>60000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37" t="s">
        <v>18</v>
      </c>
      <c r="C21" s="68">
        <f>SUM(F6:F20)</f>
        <v>460000</v>
      </c>
      <c r="D21" s="68"/>
      <c r="E21" s="29">
        <v>3</v>
      </c>
      <c r="F21" s="58" t="s">
        <v>20</v>
      </c>
      <c r="G21" s="2"/>
    </row>
    <row r="22" spans="1:7" ht="12.75" customHeight="1" thickBot="1">
      <c r="A22" s="45"/>
      <c r="B22" s="38"/>
      <c r="C22" s="68">
        <f>C21*E21</f>
        <v>1380000</v>
      </c>
      <c r="D22" s="68"/>
      <c r="E22" s="68"/>
      <c r="F22" s="59"/>
      <c r="G22" s="2"/>
    </row>
    <row r="23" spans="1:7" ht="12.75" customHeight="1" thickBot="1">
      <c r="A23" s="45"/>
      <c r="B23" s="39"/>
      <c r="C23" s="68"/>
      <c r="D23" s="68"/>
      <c r="E23" s="68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 t="s">
        <v>63</v>
      </c>
      <c r="C25" s="7" t="s">
        <v>21</v>
      </c>
      <c r="D25" s="8">
        <v>90000</v>
      </c>
      <c r="E25" s="3">
        <v>2</v>
      </c>
      <c r="F25" s="8">
        <f>D25*E25</f>
        <v>180000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참고사항</v>
      </c>
      <c r="B26" s="11" t="s">
        <v>64</v>
      </c>
      <c r="C26" s="3" t="s">
        <v>28</v>
      </c>
      <c r="D26" s="8">
        <v>0</v>
      </c>
      <c r="E26" s="3">
        <v>3</v>
      </c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 t="s">
        <v>65</v>
      </c>
      <c r="C28" s="7" t="s">
        <v>29</v>
      </c>
      <c r="D28" s="8">
        <v>0</v>
      </c>
      <c r="E28" s="3">
        <v>3</v>
      </c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31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67">
        <f>SUM(F25:F33)</f>
        <v>180000</v>
      </c>
      <c r="D34" s="67"/>
      <c r="E34" s="69"/>
      <c r="F34" s="56" t="s">
        <v>20</v>
      </c>
      <c r="G34" s="2"/>
    </row>
    <row r="35" spans="1:7" ht="14.25" customHeight="1">
      <c r="A35" s="32"/>
      <c r="B35" s="43"/>
      <c r="C35" s="70"/>
      <c r="D35" s="70"/>
      <c r="E35" s="71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66">
        <f>SUM(C22,C34)</f>
        <v>1560000</v>
      </c>
      <c r="E36" s="66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64">
        <f>D36*1.1-D36</f>
        <v>156000.00000000023</v>
      </c>
      <c r="E37" s="65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72" t="s">
        <v>54</v>
      </c>
      <c r="E38" s="73"/>
      <c r="F38" s="21"/>
      <c r="G38" s="2"/>
    </row>
    <row r="39" spans="1:7" ht="17.25" customHeight="1">
      <c r="A39" s="30" t="s">
        <v>45</v>
      </c>
      <c r="B39" s="33">
        <f>SUM(B36:B37)-B38</f>
        <v>0</v>
      </c>
      <c r="C39" s="17" t="s">
        <v>44</v>
      </c>
      <c r="D39" s="66"/>
      <c r="E39" s="66"/>
      <c r="F39" s="66"/>
      <c r="G39" s="2"/>
    </row>
    <row r="40" spans="1:7" ht="16.5" customHeight="1">
      <c r="A40" s="30"/>
      <c r="B40" s="34"/>
      <c r="C40" s="27" t="s">
        <v>23</v>
      </c>
      <c r="D40" s="67">
        <f>IF(D38="현금(이체X)",D36,IF(D38="카드",D36+D36*10%,IF(D38="이체 및 현금영수증",D36+D36*10%,IF(D38="이체 및 세금계산서",D36+D36*10%,IF(D38="이체 및 세금계산서",D36+D36*10%,)))))-D39</f>
        <v>1560000</v>
      </c>
      <c r="E40" s="67"/>
      <c r="F40" s="28" t="str">
        <f>IF(D38="현금(이체X)",Sheet2!B2,IF(D38="카드",Sheet2!B1,IF(D38="이체 및 현금영수증",Sheet2!B1,IF(D38="카드+현금",Sheet2!B3,IF(D38="이체 및 세금계산서",Sheet2!B1)))))</f>
        <v>VAT별도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D37:E37"/>
    <mergeCell ref="D36:E36"/>
    <mergeCell ref="D40:E40"/>
    <mergeCell ref="C21:D21"/>
    <mergeCell ref="C22:E23"/>
    <mergeCell ref="C34:E35"/>
    <mergeCell ref="D39:F39"/>
    <mergeCell ref="D38:E38"/>
    <mergeCell ref="B1:B2"/>
    <mergeCell ref="B34:B35"/>
    <mergeCell ref="A6:A25"/>
    <mergeCell ref="C1:F4"/>
    <mergeCell ref="F34:F35"/>
    <mergeCell ref="F21:F23"/>
    <mergeCell ref="A26:A33"/>
    <mergeCell ref="A39:A40"/>
    <mergeCell ref="A34:A35"/>
    <mergeCell ref="B39:B40"/>
    <mergeCell ref="A4:B4"/>
    <mergeCell ref="B21:B23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F7" sqref="F7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1560000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realcom</cp:lastModifiedBy>
  <cp:lastPrinted>2019-12-31T04:22:35Z</cp:lastPrinted>
  <dcterms:created xsi:type="dcterms:W3CDTF">2019-03-28T03:58:09Z</dcterms:created>
  <dcterms:modified xsi:type="dcterms:W3CDTF">2020-01-15T08:23:50Z</dcterms:modified>
</cp:coreProperties>
</file>