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8A8B721-B176-403D-94D6-69A474E7DD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20" i="1" l="1"/>
  <c r="F27" i="1" l="1"/>
  <c r="F28" i="1"/>
  <c r="F29" i="1"/>
  <c r="F30" i="1"/>
  <c r="F32" i="1"/>
  <c r="F33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4" i="1"/>
  <c r="D36" i="1" l="1"/>
  <c r="D37" i="1" l="1"/>
  <c r="D39" i="1" s="1"/>
</calcChain>
</file>

<file path=xl/sharedStrings.xml><?xml version="1.0" encoding="utf-8"?>
<sst xmlns="http://schemas.openxmlformats.org/spreadsheetml/2006/main" count="71" uniqueCount="63">
  <si>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</si>
  <si>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</si>
  <si>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</si>
  <si>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</si>
  <si>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</si>
  <si>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</si>
  <si>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</si>
  <si>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</si>
  <si>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</si>
  <si>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</si>
  <si>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</si>
  <si>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</si>
  <si>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</si>
  <si>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</si>
  <si>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</si>
  <si>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</si>
  <si>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</si>
  <si>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</si>
  <si>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</si>
  <si>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</si>
  <si>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</si>
  <si>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</si>
  <si>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</si>
  <si>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</si>
  <si>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</si>
  <si>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</si>
  <si>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</si>
  <si>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</si>
  <si>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</si>
  <si>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</si>
  <si>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</si>
  <si>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</si>
  <si>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</si>
  <si>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</si>
  <si>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</si>
  <si>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</si>
  <si>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</si>
  <si>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</si>
  <si>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</si>
  <si>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</si>
  <si>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</si>
  <si>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Western Digital WD Blue SN500 M.2 2280(500GB)</t>
    <phoneticPr fontId="1" type="noConversion"/>
  </si>
  <si>
    <t>Western Digital WD 1TB BLUE WD10EZEX (SATA3/7200/64M)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</si>
  <si>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</si>
  <si>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</si>
  <si>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</si>
  <si>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</si>
  <si>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</si>
  <si>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COX CK710 LK 광축 완전방수 교체축 LED 게이밍(블랙, 클릭)</t>
    <phoneticPr fontId="1" type="noConversion"/>
  </si>
  <si>
    <t>마우스</t>
    <phoneticPr fontId="1" type="noConversion"/>
  </si>
  <si>
    <t>로지텍 G102 PRODIGY(벌크)</t>
    <phoneticPr fontId="1" type="noConversion"/>
  </si>
  <si>
    <t>한성컴퓨터 GTune GH200 7.1ch 
진동 게이밍헤드셋</t>
    <phoneticPr fontId="1" type="noConversion"/>
  </si>
  <si>
    <t>마이크로닉스 장패드</t>
    <phoneticPr fontId="1" type="noConversion"/>
  </si>
  <si>
    <t>마이크로닉스 ROUND STUDIO
 BT-1000 V2(화이트)</t>
    <phoneticPr fontId="1" type="noConversion"/>
  </si>
  <si>
    <t>래안텍 ArkCell RAC27FG165 게이밍 무결점</t>
    <phoneticPr fontId="1" type="noConversion"/>
  </si>
  <si>
    <t>복합기</t>
    <phoneticPr fontId="1" type="noConversion"/>
  </si>
  <si>
    <t>삼성전자 SL-C483(기본토너)</t>
    <phoneticPr fontId="1" type="noConversion"/>
  </si>
  <si>
    <t>OS</t>
    <phoneticPr fontId="1" type="noConversion"/>
  </si>
  <si>
    <t>Microsoft Windows 10 Home
(DSP 64bit 한글)</t>
    <phoneticPr fontId="1" type="noConversion"/>
  </si>
  <si>
    <t>견적일자: 2019년  10 월    13 일</t>
    <phoneticPr fontId="1" type="noConversion"/>
  </si>
  <si>
    <t>납품일자: 2019년  10 월     13 일</t>
    <phoneticPr fontId="1" type="noConversion"/>
  </si>
  <si>
    <t>고객성명(회사명): 고영민</t>
    <phoneticPr fontId="1" type="noConversion"/>
  </si>
  <si>
    <t>전화번호: 010-9707-3605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</si>
</sst>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Layout" zoomScale="175" zoomScaleNormal="100" zoomScalePageLayoutView="175" workbookViewId="0">
      <selection activeCell="C34" sqref="C34:E35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61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62</v>
      </c>
      <c r="B2" s="40"/>
      <c r="C2" s="49"/>
      <c r="D2" s="50"/>
      <c r="E2" s="50"/>
      <c r="F2" s="51"/>
    </row>
    <row r="3" spans="1:7" ht="22.5" customHeight="1">
      <c r="A3" s="23" t="s">
        <v>59</v>
      </c>
      <c r="B3" s="23" t="s">
        <v>60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46</v>
      </c>
      <c r="C7" s="5" t="s">
        <v>6</v>
      </c>
      <c r="D7" s="12">
        <v>215000</v>
      </c>
      <c r="E7" s="5">
        <v>1</v>
      </c>
      <c r="F7" s="12">
        <f>D7*E7</f>
        <v>215000</v>
      </c>
      <c r="G7" s="3"/>
    </row>
    <row r="8" spans="1:7" ht="24" customHeight="1">
      <c r="A8" s="29"/>
      <c r="B8" s="4" t="s">
        <v>47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29"/>
      <c r="B9" s="4" t="s">
        <v>39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9"/>
      <c r="B10" s="4" t="s">
        <v>40</v>
      </c>
      <c r="C10" s="5" t="s">
        <v>9</v>
      </c>
      <c r="D10" s="12">
        <v>365000</v>
      </c>
      <c r="E10" s="5">
        <v>1</v>
      </c>
      <c r="F10" s="12">
        <f t="shared" si="0"/>
        <v>365000</v>
      </c>
      <c r="G10" s="3"/>
    </row>
    <row r="11" spans="1:7" ht="24" customHeight="1">
      <c r="A11" s="29"/>
      <c r="B11" s="4" t="s">
        <v>41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ht="24">
      <c r="A12" s="29"/>
      <c r="B12" s="4" t="s">
        <v>42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37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43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45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hidden="1" customHeight="1">
      <c r="A17" s="29"/>
      <c r="B17" s="6" t="s">
        <v>37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hidden="1" customHeight="1">
      <c r="A18" s="29"/>
      <c r="B18" s="25" t="s">
        <v>37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24.75" thickBot="1">
      <c r="A20" s="30"/>
      <c r="B20" s="69" t="s">
        <v>58</v>
      </c>
      <c r="C20" s="8" t="s">
        <v>57</v>
      </c>
      <c r="D20" s="13">
        <v>143000</v>
      </c>
      <c r="E20" s="8">
        <v>1</v>
      </c>
      <c r="F20" s="13">
        <f t="shared" si="0"/>
        <v>143000</v>
      </c>
      <c r="G20" s="3"/>
    </row>
    <row r="21" spans="1:7" ht="12.75" customHeight="1" thickBot="1">
      <c r="A21" s="30"/>
      <c r="B21" s="36" t="s">
        <v>18</v>
      </c>
      <c r="C21" s="65">
        <f>SUM(F7:F20)</f>
        <v>1203000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1203000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38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54</v>
      </c>
      <c r="C26" s="11" t="s">
        <v>21</v>
      </c>
      <c r="D26" s="12">
        <v>225000</v>
      </c>
      <c r="E26" s="5">
        <v>1</v>
      </c>
      <c r="F26" s="12">
        <f>D26*E26</f>
        <v>225000</v>
      </c>
      <c r="G26" s="3"/>
    </row>
    <row r="27" spans="1:7" ht="24">
      <c r="A27" s="33"/>
      <c r="B27" s="15" t="s">
        <v>48</v>
      </c>
      <c r="C27" s="5" t="s">
        <v>32</v>
      </c>
      <c r="D27" s="12">
        <v>48000</v>
      </c>
      <c r="E27" s="5">
        <v>1</v>
      </c>
      <c r="F27" s="12">
        <f t="shared" ref="F27:F33" si="1">D27*E27</f>
        <v>48000</v>
      </c>
      <c r="G27" s="3"/>
    </row>
    <row r="28" spans="1:7">
      <c r="A28" s="33"/>
      <c r="B28" s="15" t="s">
        <v>50</v>
      </c>
      <c r="C28" s="11" t="s">
        <v>49</v>
      </c>
      <c r="D28" s="12">
        <v>20000</v>
      </c>
      <c r="E28" s="5">
        <v>1</v>
      </c>
      <c r="F28" s="12">
        <f t="shared" si="1"/>
        <v>20000</v>
      </c>
      <c r="G28" s="3"/>
    </row>
    <row r="29" spans="1:7">
      <c r="A29" s="33"/>
      <c r="B29" s="14" t="s">
        <v>52</v>
      </c>
      <c r="C29" s="11" t="s">
        <v>33</v>
      </c>
      <c r="D29" s="12">
        <v>10000</v>
      </c>
      <c r="E29" s="5">
        <v>1</v>
      </c>
      <c r="F29" s="12">
        <f t="shared" si="1"/>
        <v>10000</v>
      </c>
      <c r="G29" s="3"/>
    </row>
    <row r="30" spans="1:7" ht="24">
      <c r="A30" s="33"/>
      <c r="B30" s="15" t="s">
        <v>51</v>
      </c>
      <c r="C30" s="11" t="s">
        <v>34</v>
      </c>
      <c r="D30" s="12">
        <v>25000</v>
      </c>
      <c r="E30" s="5">
        <v>1</v>
      </c>
      <c r="F30" s="12">
        <f t="shared" si="1"/>
        <v>25000</v>
      </c>
      <c r="G30" s="3"/>
    </row>
    <row r="31" spans="1:7">
      <c r="A31" s="33"/>
      <c r="B31" s="15" t="s">
        <v>56</v>
      </c>
      <c r="C31" s="11" t="s">
        <v>55</v>
      </c>
      <c r="D31" s="12">
        <v>189000</v>
      </c>
      <c r="E31" s="5">
        <v>1</v>
      </c>
      <c r="F31" s="12">
        <f t="shared" si="1"/>
        <v>189000</v>
      </c>
      <c r="G31" s="3"/>
    </row>
    <row r="32" spans="1:7" ht="24">
      <c r="A32" s="33"/>
      <c r="B32" s="15" t="s">
        <v>53</v>
      </c>
      <c r="C32" s="11" t="s">
        <v>35</v>
      </c>
      <c r="D32" s="12">
        <v>50000</v>
      </c>
      <c r="E32" s="5">
        <v>1</v>
      </c>
      <c r="F32" s="12">
        <f t="shared" si="1"/>
        <v>50000</v>
      </c>
      <c r="G32" s="3"/>
    </row>
    <row r="33" spans="1:7" ht="16.5" hidden="1" customHeight="1">
      <c r="A33" s="33"/>
      <c r="B33" s="14"/>
      <c r="C33" s="11"/>
      <c r="D33" s="12"/>
      <c r="E33" s="5"/>
      <c r="F33" s="12">
        <f t="shared" si="1"/>
        <v>0</v>
      </c>
      <c r="G33" s="3"/>
    </row>
    <row r="34" spans="1:7" ht="13.5" customHeight="1">
      <c r="A34" s="33"/>
      <c r="B34" s="44" t="s">
        <v>22</v>
      </c>
      <c r="C34" s="57">
        <f>SUM(F26:F33)</f>
        <v>567000</v>
      </c>
      <c r="D34" s="57"/>
      <c r="E34" s="58"/>
      <c r="F34" s="55" t="s">
        <v>20</v>
      </c>
      <c r="G34" s="3"/>
    </row>
    <row r="35" spans="1:7" ht="14.25" customHeight="1" thickBot="1">
      <c r="A35" s="33"/>
      <c r="B35" s="45"/>
      <c r="C35" s="67"/>
      <c r="D35" s="67"/>
      <c r="E35" s="68"/>
      <c r="F35" s="56"/>
      <c r="G35" s="3"/>
    </row>
    <row r="36" spans="1:7" ht="17.25">
      <c r="A36" s="34"/>
      <c r="B36" s="41" t="s">
        <v>23</v>
      </c>
      <c r="C36" s="17" t="s">
        <v>23</v>
      </c>
      <c r="D36" s="59">
        <f>SUM(C22,C34)</f>
        <v>1770000</v>
      </c>
      <c r="E36" s="60"/>
      <c r="F36" s="18" t="s">
        <v>20</v>
      </c>
      <c r="G36" s="3"/>
    </row>
    <row r="37" spans="1:7" ht="17.25">
      <c r="A37" s="34"/>
      <c r="B37" s="42"/>
      <c r="C37" s="19" t="s">
        <v>24</v>
      </c>
      <c r="D37" s="57">
        <f>D36*1.1-D36</f>
        <v>177000.00000000023</v>
      </c>
      <c r="E37" s="58"/>
      <c r="F37" s="20"/>
      <c r="G37" s="3"/>
    </row>
    <row r="38" spans="1:7" ht="13.5" customHeight="1">
      <c r="A38" s="34"/>
      <c r="B38" s="42"/>
      <c r="C38" s="24" t="s">
        <v>31</v>
      </c>
      <c r="D38" s="63">
        <v>77000</v>
      </c>
      <c r="E38" s="63"/>
      <c r="F38" s="64"/>
      <c r="G38" s="3"/>
    </row>
    <row r="39" spans="1:7" ht="18" thickBot="1">
      <c r="A39" s="35"/>
      <c r="B39" s="43"/>
      <c r="C39" s="21" t="s">
        <v>25</v>
      </c>
      <c r="D39" s="61">
        <f>SUM(D36:E37)-D38</f>
        <v>1870000.0000000002</v>
      </c>
      <c r="E39" s="62"/>
      <c r="F39" s="22" t="s">
        <v>29</v>
      </c>
      <c r="G39" s="3"/>
    </row>
    <row r="40" spans="1:7" ht="17.25" thickTop="1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  <row r="44" spans="1:7">
      <c r="B44" s="3"/>
      <c r="C44" s="3"/>
      <c r="D44" s="3"/>
      <c r="E44" s="3"/>
      <c r="F44" s="3"/>
      <c r="G44" s="3"/>
    </row>
  </sheetData>
  <mergeCells count="17">
    <mergeCell ref="C1:F4"/>
    <mergeCell ref="F34:F35"/>
    <mergeCell ref="D37:E37"/>
    <mergeCell ref="D36:E36"/>
    <mergeCell ref="D39:E39"/>
    <mergeCell ref="D38:F38"/>
    <mergeCell ref="C21:D21"/>
    <mergeCell ref="C22:E23"/>
    <mergeCell ref="F21:F23"/>
    <mergeCell ref="C34:E35"/>
    <mergeCell ref="A4:B4"/>
    <mergeCell ref="A7:A23"/>
    <mergeCell ref="A25:A39"/>
    <mergeCell ref="B21:B23"/>
    <mergeCell ref="B1:B2"/>
    <mergeCell ref="B36:B39"/>
    <mergeCell ref="B34:B35"/>
  </mergeCells>
  <phoneticPr fontId="1" type="noConversion"/>
  <pageMargins left="0.23622047244094491" right="0.23622047244094491" top="0.98425196850393704" bottom="0.39370078740157483" header="0" footer="0"/>
  <pageSetup paperSize="0" orientation="portrait" horizontalDpi="0" verticalDpi="0" copies="0"/>
  <headerFooter>
    <oddHeader>&amp;C&amp;22견       적       서</oddHeader>
    <oddFooter>&amp;R리얼컴 02-3424-7811
테크노마트 7층 A-034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2019-10-02T06:56:12Z</cp:lastPrinted>
  <dcterms:created xsi:type="dcterms:W3CDTF">2019-03-28T03:58:09Z</dcterms:created>
  <dcterms:modified xsi:type="dcterms:W3CDTF">2019-10-13T09:14:34Z</dcterms:modified>
</cp:coreProperties>
</file>