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0" documentId="8_{E7C3CC71-C1E7-447A-92D7-537FB0AE7FF9}" xr6:coauthVersionLast="45" xr6:coauthVersionMax="45" xr10:uidLastSave="{07F085BC-E7BC-47FE-B060-302D40C5C27F}"/>
  <bookViews>
    <workbookView xWindow="7710" yWindow="2175" windowWidth="15945" windowHeight="1290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1" l="1"/>
  <c r="F7" i="1" l="1"/>
  <c r="F8" i="1"/>
  <c r="F9" i="1"/>
  <c r="F10" i="1"/>
  <c r="F11" i="1"/>
  <c r="F12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7" i="1" l="1"/>
  <c r="B34" i="1"/>
  <c r="F40" i="1"/>
  <c r="F25" i="1" l="1"/>
  <c r="C34" i="1" s="1"/>
  <c r="F6" i="1"/>
  <c r="C21" i="1" l="1"/>
  <c r="C22" i="1" s="1"/>
  <c r="D36" i="1" l="1"/>
  <c r="B4" i="2" l="1"/>
  <c r="D40" i="1"/>
  <c r="B39" i="1"/>
  <c r="D37" i="1"/>
</calcChain>
</file>

<file path=xl/sharedStrings.xml><?xml version="1.0" encoding="utf-8"?>
<sst xmlns="http://schemas.openxmlformats.org/spreadsheetml/2006/main" count="85" uniqueCount="68">
  <si>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</si>
  <si>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</si>
  <si>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</si>
  <si>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</si>
  <si>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</si>
  <si>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</si>
  <si>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</si>
  <si>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</si>
  <si>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</si>
  <si>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</si>
  <si>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</si>
  <si>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</si>
  <si>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</si>
  <si>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</si>
  <si>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</si>
  <si>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</si>
  <si>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</si>
  <si>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</si>
  <si>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</si>
  <si>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</si>
  <si>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</si>
  <si>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</si>
  <si>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</si>
  <si>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</si>
  <si>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</si>
  <si>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</si>
  <si>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</si>
  <si>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</si>
  <si>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</si>
  <si>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</si>
  <si>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</si>
  <si>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</si>
  <si>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</si>
  <si>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</si>
  <si>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</si>
  <si>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</si>
  <si>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</si>
  <si>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</si>
  <si>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</si>
  <si>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</si>
  <si>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</si>
  <si>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</si>
  <si>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</si>
  <si>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</si>
  <si>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</si>
  <si>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</si>
  <si>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</si>
  <si>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</si>
  <si>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</si>
  <si>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</si>
  <si>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</si>
  <si>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</si>
  <si>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</si>
  <si>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</si>
  <si>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 xml:space="preserve">INTEL(인텔) 9세대 9100F (BOX정품)  </t>
    <phoneticPr fontId="1" type="noConversion"/>
  </si>
  <si>
    <t xml:space="preserve"> Colorful(컬러풀) H310M-E PRO V20 STCOM  </t>
    <phoneticPr fontId="1" type="noConversion"/>
  </si>
  <si>
    <t xml:space="preserve">TeamGroup(팀그룹) 8G PC4-21300  </t>
    <phoneticPr fontId="1" type="noConversion"/>
  </si>
  <si>
    <t>/</t>
    <phoneticPr fontId="1" type="noConversion"/>
  </si>
  <si>
    <t xml:space="preserve">XFX RX 570 RS OC D5 4GB  </t>
    <phoneticPr fontId="1" type="noConversion"/>
  </si>
  <si>
    <t xml:space="preserve">WesternDigital WD Green SSD (240GB)    </t>
    <phoneticPr fontId="1" type="noConversion"/>
  </si>
  <si>
    <t>고객성명(회사명): 강푸름</t>
    <phoneticPr fontId="1" type="noConversion"/>
  </si>
  <si>
    <t xml:space="preserve">3Rsystem(쓰리알시스템) J210 해머 USB3.0  </t>
    <phoneticPr fontId="1" type="noConversion"/>
  </si>
  <si>
    <t>마이크로닉스 Cyclone III 600W After Cooling</t>
    <phoneticPr fontId="1" type="noConversion"/>
  </si>
  <si>
    <t>현금(이체X)</t>
  </si>
  <si>
    <t>견적일자: 2020년  03 월    18 일</t>
    <phoneticPr fontId="1" type="noConversion"/>
  </si>
  <si>
    <t>납품일자: 2020년  03 월   18 일</t>
    <phoneticPr fontId="1" type="noConversion"/>
  </si>
  <si>
    <t>/</t>
    <phoneticPr fontId="1" type="noConversion"/>
  </si>
  <si>
    <t>전화번호: 010-5364-7822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</si>
</sst>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zoomScaleNormal="100" workbookViewId="0">
      <selection activeCell="A2" sqref="A2"/>
    </sheetView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60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65</v>
      </c>
      <c r="C3" s="50"/>
      <c r="D3" s="51"/>
      <c r="E3" s="51"/>
      <c r="F3" s="52"/>
    </row>
    <row r="4" spans="1:7" ht="22.5" customHeight="1">
      <c r="A4" s="69" t="s">
        <v>25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54</v>
      </c>
      <c r="C6" s="3" t="s">
        <v>6</v>
      </c>
      <c r="D6" s="8">
        <v>100000</v>
      </c>
      <c r="E6" s="3">
        <v>1</v>
      </c>
      <c r="F6" s="8">
        <f>D6*E6</f>
        <v>100000</v>
      </c>
      <c r="G6" s="2"/>
    </row>
    <row r="7" spans="1:7" ht="24" customHeight="1">
      <c r="A7" s="45"/>
      <c r="B7" s="13" t="s">
        <v>55</v>
      </c>
      <c r="C7" s="3" t="s">
        <v>7</v>
      </c>
      <c r="D7" s="8">
        <v>69000</v>
      </c>
      <c r="E7" s="3">
        <v>1</v>
      </c>
      <c r="F7" s="8">
        <f t="shared" ref="F7:F20" si="0">D7*E7</f>
        <v>69000</v>
      </c>
      <c r="G7" s="2"/>
    </row>
    <row r="8" spans="1:7">
      <c r="A8" s="45"/>
      <c r="B8" s="13" t="s">
        <v>56</v>
      </c>
      <c r="C8" s="3" t="s">
        <v>8</v>
      </c>
      <c r="D8" s="8">
        <v>49000</v>
      </c>
      <c r="E8" s="3">
        <v>1</v>
      </c>
      <c r="F8" s="8">
        <f t="shared" si="0"/>
        <v>49000</v>
      </c>
      <c r="G8" s="2"/>
    </row>
    <row r="9" spans="1:7">
      <c r="A9" s="45"/>
      <c r="B9" s="13" t="s">
        <v>58</v>
      </c>
      <c r="C9" s="3" t="s">
        <v>9</v>
      </c>
      <c r="D9" s="8">
        <v>180000</v>
      </c>
      <c r="E9" s="3">
        <v>1</v>
      </c>
      <c r="F9" s="8">
        <f t="shared" si="0"/>
        <v>180000</v>
      </c>
      <c r="G9" s="2"/>
    </row>
    <row r="10" spans="1:7" ht="24" customHeight="1">
      <c r="A10" s="45"/>
      <c r="B10" s="13" t="s">
        <v>59</v>
      </c>
      <c r="C10" s="3" t="s">
        <v>10</v>
      </c>
      <c r="D10" s="8">
        <v>56000</v>
      </c>
      <c r="E10" s="3">
        <v>1</v>
      </c>
      <c r="F10" s="8">
        <f t="shared" si="0"/>
        <v>56000</v>
      </c>
      <c r="G10" s="2"/>
    </row>
    <row r="11" spans="1:7">
      <c r="A11" s="45"/>
      <c r="B11" s="13" t="s">
        <v>57</v>
      </c>
      <c r="C11" s="3" t="s">
        <v>11</v>
      </c>
      <c r="D11" s="8"/>
      <c r="E11" s="3"/>
      <c r="F11" s="8">
        <f t="shared" si="0"/>
        <v>0</v>
      </c>
      <c r="G11" s="2"/>
    </row>
    <row r="12" spans="1:7" ht="24" customHeight="1">
      <c r="A12" s="45"/>
      <c r="B12" s="13" t="s">
        <v>57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61</v>
      </c>
      <c r="C13" s="3" t="s">
        <v>13</v>
      </c>
      <c r="D13" s="8">
        <v>39000</v>
      </c>
      <c r="E13" s="3">
        <v>1</v>
      </c>
      <c r="F13" s="8">
        <f t="shared" si="0"/>
        <v>39000</v>
      </c>
      <c r="G13" s="2"/>
    </row>
    <row r="14" spans="1:7">
      <c r="A14" s="45"/>
      <c r="B14" s="11" t="s">
        <v>62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57</v>
      </c>
      <c r="C15" s="3" t="s">
        <v>15</v>
      </c>
      <c r="D15" s="8"/>
      <c r="E15" s="3"/>
      <c r="F15" s="8">
        <f t="shared" si="0"/>
        <v>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/>
      <c r="C20" s="4" t="s">
        <v>33</v>
      </c>
      <c r="D20" s="9"/>
      <c r="E20" s="4"/>
      <c r="F20" s="8">
        <f t="shared" si="0"/>
        <v>0</v>
      </c>
      <c r="G20" s="2"/>
    </row>
    <row r="21" spans="1:7" ht="12.75" customHeight="1" thickBot="1">
      <c r="A21" s="45"/>
      <c r="B21" s="71" t="s">
        <v>18</v>
      </c>
      <c r="C21" s="34">
        <f>SUM(F6:F20)</f>
        <v>608000</v>
      </c>
      <c r="D21" s="34"/>
      <c r="E21" s="27">
        <v>1</v>
      </c>
      <c r="F21" s="58" t="s">
        <v>20</v>
      </c>
      <c r="G21" s="2"/>
    </row>
    <row r="22" spans="1:7" ht="12.75" customHeight="1" thickBot="1">
      <c r="A22" s="45"/>
      <c r="B22" s="72"/>
      <c r="C22" s="34">
        <f>C21*E21</f>
        <v>608000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66</v>
      </c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57</v>
      </c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 t="s">
        <v>57</v>
      </c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57</v>
      </c>
      <c r="C28" s="7" t="s">
        <v>29</v>
      </c>
      <c r="D28" s="8"/>
      <c r="E28" s="3"/>
      <c r="F28" s="8">
        <f t="shared" si="1"/>
        <v>0</v>
      </c>
      <c r="G28" s="2"/>
    </row>
    <row r="29" spans="1:7">
      <c r="A29" s="62"/>
      <c r="B29" s="10" t="s">
        <v>57</v>
      </c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 t="s">
        <v>57</v>
      </c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0</v>
      </c>
      <c r="D34" s="33"/>
      <c r="E34" s="35"/>
      <c r="F34" s="56" t="s">
        <v>20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9" t="s">
        <v>49</v>
      </c>
      <c r="B36" s="26"/>
      <c r="C36" s="17" t="s">
        <v>4</v>
      </c>
      <c r="D36" s="32">
        <f>SUM(C22,C34)</f>
        <v>608000</v>
      </c>
      <c r="E36" s="32"/>
      <c r="F36" s="18" t="s">
        <v>20</v>
      </c>
      <c r="G36" s="2"/>
    </row>
    <row r="37" spans="1:7" ht="16.5" customHeight="1">
      <c r="A37" s="19" t="s">
        <v>50</v>
      </c>
      <c r="B37" s="25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7" t="s">
        <v>22</v>
      </c>
      <c r="D37" s="30">
        <f>D36*1.1-D36</f>
        <v>60800</v>
      </c>
      <c r="E37" s="31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38" t="s">
        <v>63</v>
      </c>
      <c r="E38" s="39"/>
      <c r="F38" s="21"/>
      <c r="G38" s="2"/>
    </row>
    <row r="39" spans="1:7" ht="17.25" customHeight="1">
      <c r="A39" s="64" t="s">
        <v>45</v>
      </c>
      <c r="B39" s="67">
        <f>SUM(B36:B37)-B38</f>
        <v>0</v>
      </c>
      <c r="C39" s="17" t="s">
        <v>44</v>
      </c>
      <c r="D39" s="32">
        <v>8000</v>
      </c>
      <c r="E39" s="32"/>
      <c r="F39" s="32"/>
      <c r="G39" s="2"/>
    </row>
    <row r="40" spans="1:7" ht="16.5" customHeight="1">
      <c r="A40" s="64"/>
      <c r="B40" s="68"/>
      <c r="C40" s="28" t="s">
        <v>23</v>
      </c>
      <c r="D40" s="33">
        <f>IF(D38="현금(이체X)",D36,IF(D38="카드",D36+D36*13%,IF(D38="이체 및 현금영수증",D36+D36*10%,IF(D38="이체 및 세금계산서",D36+D36*10%,IF(D38="이체 및 세금계산서",D36+D36*10%,)))))-D39</f>
        <v>600000</v>
      </c>
      <c r="E40" s="33"/>
      <c r="F40" s="29" t="str">
        <f>IF(D38="현금(이체X)",Sheet2!B2,IF(D38="카드",Sheet2!B1,IF(D38="이체 및 현금영수증",Sheet2!B1,IF(D38="카드+현금",Sheet2!B3,IF(D38="이체 및 세금계산서",Sheet2!B1)))))</f>
        <v>VAT별도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D3" sqref="D3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608000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2020-01-18T09:30:42Z</cp:lastPrinted>
  <dcterms:created xsi:type="dcterms:W3CDTF">2019-03-28T03:58:09Z</dcterms:created>
  <dcterms:modified xsi:type="dcterms:W3CDTF">2020-03-18T08:42:42Z</dcterms:modified>
</cp:coreProperties>
</file>