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05D0CE8D-06E5-43CC-8303-96E8E92467C0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L7" i="1" l="1"/>
  <c r="K53" i="1"/>
  <c r="K54" i="1"/>
  <c r="K55" i="1"/>
  <c r="K56" i="1"/>
  <c r="K57" i="1"/>
  <c r="K52" i="1"/>
  <c r="K51" i="1"/>
  <c r="E10" i="1" l="1"/>
  <c r="E7" i="1" s="1"/>
  <c r="G7" i="1" s="1"/>
  <c r="K7" i="1" s="1"/>
  <c r="J7" i="1"/>
</calcChain>
</file>

<file path=xl/sharedStrings.xml><?xml version="1.0" encoding="utf-8"?>
<sst xmlns="http://schemas.openxmlformats.org/spreadsheetml/2006/main" count="30" uniqueCount="30">
  <si>
    <t>계산서 매입금</t>
    <phoneticPr fontId="1" type="noConversion"/>
  </si>
  <si>
    <t>1,2분기 신고된 재고매입금</t>
    <phoneticPr fontId="1" type="noConversion"/>
  </si>
  <si>
    <t>인터넷주문매입금</t>
    <phoneticPr fontId="1" type="noConversion"/>
  </si>
  <si>
    <t>카드매출</t>
    <phoneticPr fontId="1" type="noConversion"/>
  </si>
  <si>
    <t>매입총합계</t>
    <phoneticPr fontId="1" type="noConversion"/>
  </si>
  <si>
    <t>계산서매출</t>
    <phoneticPr fontId="1" type="noConversion"/>
  </si>
  <si>
    <t>매출합계</t>
    <phoneticPr fontId="1" type="noConversion"/>
  </si>
  <si>
    <t>남은재고금액</t>
    <phoneticPr fontId="1" type="noConversion"/>
  </si>
  <si>
    <t>엠크로스</t>
    <phoneticPr fontId="1" type="noConversion"/>
  </si>
  <si>
    <t>에프엠디지탈</t>
    <phoneticPr fontId="1" type="noConversion"/>
  </si>
  <si>
    <t>컴온</t>
    <phoneticPr fontId="1" type="noConversion"/>
  </si>
  <si>
    <t>라이더</t>
    <phoneticPr fontId="1" type="noConversion"/>
  </si>
  <si>
    <t>매니아</t>
    <phoneticPr fontId="1" type="noConversion"/>
  </si>
  <si>
    <t>티오피컴</t>
    <phoneticPr fontId="1" type="noConversion"/>
  </si>
  <si>
    <t>태연씨오엠</t>
    <phoneticPr fontId="1" type="noConversion"/>
  </si>
  <si>
    <t>총 합계</t>
    <phoneticPr fontId="1" type="noConversion"/>
  </si>
  <si>
    <t>발급된 현 매입금</t>
    <phoneticPr fontId="1" type="noConversion"/>
  </si>
  <si>
    <t>컴퓨존</t>
    <phoneticPr fontId="1" type="noConversion"/>
  </si>
  <si>
    <t>새한소프트</t>
    <phoneticPr fontId="1" type="noConversion"/>
  </si>
  <si>
    <t>라이트컴</t>
    <phoneticPr fontId="1" type="noConversion"/>
  </si>
  <si>
    <t>소모품이야기</t>
    <phoneticPr fontId="1" type="noConversion"/>
  </si>
  <si>
    <t>티엠정보통신</t>
    <phoneticPr fontId="1" type="noConversion"/>
  </si>
  <si>
    <t>강변테크노마트 주식회사</t>
    <phoneticPr fontId="1" type="noConversion"/>
  </si>
  <si>
    <t>리더스씨앤씨</t>
    <phoneticPr fontId="1" type="noConversion"/>
  </si>
  <si>
    <t>세무법인 세림택스 (김미경)</t>
    <phoneticPr fontId="1" type="noConversion"/>
  </si>
  <si>
    <t>티엠아이티프라자</t>
    <phoneticPr fontId="1" type="noConversion"/>
  </si>
  <si>
    <t>㈜지구컴즈</t>
    <phoneticPr fontId="1" type="noConversion"/>
  </si>
  <si>
    <t>그린비시스템 (맥)</t>
    <phoneticPr fontId="1" type="noConversion"/>
  </si>
  <si>
    <t>네이버</t>
    <phoneticPr fontId="1" type="noConversion"/>
  </si>
  <si>
    <t>매입이 아닌 계산서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</si>
</sst>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"/>
    <numFmt numFmtId="177" formatCode="#,##0_);[Red]\(#,##0\)"/>
  </numFmts>
  <fonts count="5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333333"/>
      <name val="돋움"/>
      <family val="3"/>
      <charset val="129"/>
    </font>
    <font>
      <sz val="10"/>
      <color rgb="FF333333"/>
      <name val="HY나무B"/>
      <family val="1"/>
      <charset val="129"/>
    </font>
    <font>
      <sz val="10"/>
      <color theme="1"/>
      <name val="HY나무B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76" fontId="0" fillId="0" borderId="0" xfId="0" applyNumberFormat="1"/>
    <xf numFmtId="0" fontId="0" fillId="2" borderId="0" xfId="0" applyFill="1"/>
    <xf numFmtId="0" fontId="0" fillId="3" borderId="0" xfId="0" applyFill="1"/>
    <xf numFmtId="3" fontId="2" fillId="0" borderId="0" xfId="0" applyNumberFormat="1" applyFont="1"/>
    <xf numFmtId="177" fontId="0" fillId="0" borderId="0" xfId="0" applyNumberFormat="1"/>
    <xf numFmtId="0" fontId="0" fillId="4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77" fontId="3" fillId="0" borderId="0" xfId="0" applyNumberFormat="1" applyFont="1"/>
    <xf numFmtId="177" fontId="4" fillId="0" borderId="0" xfId="0" applyNumberFormat="1" applyFont="1"/>
    <xf numFmtId="0" fontId="0" fillId="0" borderId="0" xfId="0" applyAlignment="1">
      <alignment horizontal="center"/>
    </xf>
    <xf numFmtId="0" fontId="0" fillId="5" borderId="0" xfId="0" applyFill="1"/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6:L69"/>
  <sheetViews>
    <sheetView tabSelected="1" workbookViewId="0">
      <selection activeCell="F9" sqref="F9"/>
    </sheetView>
  </sheetViews>
  <sheetFormatPr defaultRowHeight="16.5" x14ac:dyDescent="0.3"/>
  <cols>
    <col min="4" max="4" width="25.375" bestFit="1" customWidth="1"/>
    <col min="5" max="5" width="16.5" bestFit="1" customWidth="1"/>
    <col min="6" max="6" width="17.25" bestFit="1" customWidth="1"/>
    <col min="7" max="8" width="12.875" bestFit="1" customWidth="1"/>
    <col min="9" max="9" width="12.875" customWidth="1"/>
    <col min="10" max="10" width="12.875" bestFit="1" customWidth="1"/>
    <col min="11" max="11" width="13" bestFit="1" customWidth="1"/>
    <col min="12" max="12" width="18.625" bestFit="1" customWidth="1"/>
  </cols>
  <sheetData>
    <row r="6" spans="4:12" x14ac:dyDescent="0.3">
      <c r="D6" t="s">
        <v>1</v>
      </c>
      <c r="E6" t="s">
        <v>0</v>
      </c>
      <c r="F6" t="s">
        <v>2</v>
      </c>
      <c r="G6" s="2" t="s">
        <v>4</v>
      </c>
      <c r="H6" t="s">
        <v>3</v>
      </c>
      <c r="I6" t="s">
        <v>5</v>
      </c>
      <c r="J6" s="2" t="s">
        <v>6</v>
      </c>
      <c r="K6" s="3" t="s">
        <v>7</v>
      </c>
      <c r="L6" s="11" t="s">
        <v>29</v>
      </c>
    </row>
    <row r="7" spans="4:12" x14ac:dyDescent="0.3">
      <c r="D7" s="1">
        <v>91423127</v>
      </c>
      <c r="E7" s="1">
        <f>E10</f>
        <v>230109204</v>
      </c>
      <c r="F7" s="1">
        <v>16725750</v>
      </c>
      <c r="G7" s="1">
        <f>SUM(D7:F7)</f>
        <v>338258081</v>
      </c>
      <c r="H7" s="1">
        <v>192854460</v>
      </c>
      <c r="I7" s="1">
        <v>139584900</v>
      </c>
      <c r="J7" s="1">
        <f>SUM(H7:I7)</f>
        <v>332439360</v>
      </c>
      <c r="K7" s="1">
        <f>G7-J7</f>
        <v>5818721</v>
      </c>
      <c r="L7" s="5">
        <f>SUM(K62,K63,K64,K65)</f>
        <v>7308222</v>
      </c>
    </row>
    <row r="8" spans="4:12" x14ac:dyDescent="0.3">
      <c r="D8" s="1"/>
      <c r="E8" s="1"/>
      <c r="F8" s="1"/>
      <c r="G8" s="1"/>
      <c r="H8" s="1"/>
      <c r="I8" s="1"/>
    </row>
    <row r="9" spans="4:12" x14ac:dyDescent="0.3">
      <c r="D9" s="1"/>
      <c r="E9" s="1" t="s">
        <v>16</v>
      </c>
      <c r="F9" s="1"/>
      <c r="G9" s="1"/>
      <c r="H9" s="1"/>
      <c r="I9" s="1"/>
    </row>
    <row r="10" spans="4:12" x14ac:dyDescent="0.3">
      <c r="D10" s="1"/>
      <c r="E10" s="1">
        <f>SUM(K51:K69)</f>
        <v>230109204</v>
      </c>
      <c r="F10" s="1">
        <v>16725750</v>
      </c>
      <c r="G10" s="1"/>
      <c r="H10" s="1"/>
      <c r="I10" s="1"/>
    </row>
    <row r="11" spans="4:12" x14ac:dyDescent="0.3">
      <c r="D11" s="1"/>
      <c r="E11" s="1"/>
      <c r="F11" s="1">
        <f>SUM(F13:F45)+F10</f>
        <v>16725750</v>
      </c>
      <c r="G11" s="1"/>
      <c r="H11" s="1"/>
      <c r="I11" s="1"/>
    </row>
    <row r="12" spans="4:12" x14ac:dyDescent="0.3">
      <c r="D12" s="1"/>
      <c r="E12" s="1"/>
      <c r="F12" s="1"/>
      <c r="G12" s="1"/>
      <c r="H12" s="1"/>
      <c r="I12" s="1"/>
    </row>
    <row r="13" spans="4:12" x14ac:dyDescent="0.3">
      <c r="D13" s="1"/>
      <c r="E13" s="1"/>
      <c r="F13" s="1"/>
      <c r="G13" s="1"/>
      <c r="H13" s="1"/>
      <c r="I13" s="1"/>
    </row>
    <row r="14" spans="4:12" x14ac:dyDescent="0.3">
      <c r="D14" s="1"/>
      <c r="E14" s="1"/>
      <c r="F14" s="1"/>
      <c r="G14" s="1"/>
      <c r="H14" s="1"/>
      <c r="I14" s="1"/>
    </row>
    <row r="15" spans="4:12" x14ac:dyDescent="0.3">
      <c r="D15" s="1"/>
      <c r="E15" s="1"/>
      <c r="F15" s="1"/>
      <c r="G15" s="1"/>
      <c r="H15" s="1"/>
      <c r="I15" s="1"/>
    </row>
    <row r="50" spans="4:11" x14ac:dyDescent="0.3">
      <c r="D50" s="1"/>
      <c r="E50" s="6">
        <v>7</v>
      </c>
      <c r="F50" s="6">
        <v>8</v>
      </c>
      <c r="G50" s="6">
        <v>9</v>
      </c>
      <c r="H50" s="6">
        <v>10</v>
      </c>
      <c r="I50" s="6">
        <v>11</v>
      </c>
      <c r="J50" s="7">
        <v>12</v>
      </c>
      <c r="K50" s="10" t="s">
        <v>15</v>
      </c>
    </row>
    <row r="51" spans="4:11" x14ac:dyDescent="0.3">
      <c r="D51" s="1" t="s">
        <v>8</v>
      </c>
      <c r="E51" s="8">
        <v>5327000</v>
      </c>
      <c r="F51" s="8">
        <v>3529500</v>
      </c>
      <c r="G51" s="8">
        <v>4869000</v>
      </c>
      <c r="H51" s="8">
        <v>4061000</v>
      </c>
      <c r="I51" s="8">
        <v>5033000</v>
      </c>
      <c r="J51" s="9"/>
      <c r="K51" s="5">
        <f>SUM(E51:J51)</f>
        <v>22819500</v>
      </c>
    </row>
    <row r="52" spans="4:11" x14ac:dyDescent="0.3">
      <c r="D52" s="1" t="s">
        <v>9</v>
      </c>
      <c r="E52" s="9"/>
      <c r="F52" s="9"/>
      <c r="G52" s="8">
        <v>145000</v>
      </c>
      <c r="H52" s="9"/>
      <c r="I52" s="8">
        <v>12859000</v>
      </c>
      <c r="J52" s="9"/>
      <c r="K52" s="5">
        <f>SUM(E52:J52)</f>
        <v>13004000</v>
      </c>
    </row>
    <row r="53" spans="4:11" x14ac:dyDescent="0.3">
      <c r="D53" s="1" t="s">
        <v>13</v>
      </c>
      <c r="E53" s="9"/>
      <c r="F53" s="9"/>
      <c r="G53" s="8">
        <v>937500</v>
      </c>
      <c r="H53" s="8">
        <v>830000</v>
      </c>
      <c r="I53" s="4">
        <v>20414700</v>
      </c>
      <c r="J53" s="9"/>
      <c r="K53" s="5">
        <f t="shared" ref="K53:K57" si="0">SUM(E53:J53)</f>
        <v>22182200</v>
      </c>
    </row>
    <row r="54" spans="4:11" x14ac:dyDescent="0.3">
      <c r="D54" s="1" t="s">
        <v>14</v>
      </c>
      <c r="E54" s="4">
        <v>8365000</v>
      </c>
      <c r="F54" s="4">
        <v>7743000</v>
      </c>
      <c r="G54" s="4">
        <v>6585700</v>
      </c>
      <c r="H54" s="4">
        <v>8980000</v>
      </c>
      <c r="I54" s="4">
        <v>9532500</v>
      </c>
      <c r="J54" s="9"/>
      <c r="K54" s="5">
        <f t="shared" si="0"/>
        <v>41206200</v>
      </c>
    </row>
    <row r="55" spans="4:11" x14ac:dyDescent="0.3">
      <c r="D55" s="1" t="s">
        <v>10</v>
      </c>
      <c r="E55" s="4">
        <v>9804500</v>
      </c>
      <c r="F55" s="4">
        <v>9728400</v>
      </c>
      <c r="G55" s="4">
        <v>18679500</v>
      </c>
      <c r="H55" s="4">
        <v>11807600</v>
      </c>
      <c r="I55" s="9">
        <v>18163000</v>
      </c>
      <c r="J55" s="9"/>
      <c r="K55" s="5">
        <f t="shared" si="0"/>
        <v>68183000</v>
      </c>
    </row>
    <row r="56" spans="4:11" x14ac:dyDescent="0.3">
      <c r="D56" s="1" t="s">
        <v>11</v>
      </c>
      <c r="E56" s="4">
        <v>317000</v>
      </c>
      <c r="F56" s="4">
        <v>390000</v>
      </c>
      <c r="G56" s="9">
        <v>80000</v>
      </c>
      <c r="H56" s="4">
        <v>674000</v>
      </c>
      <c r="I56" s="4">
        <v>2423000</v>
      </c>
      <c r="J56" s="9"/>
      <c r="K56" s="5">
        <f t="shared" si="0"/>
        <v>3884000</v>
      </c>
    </row>
    <row r="57" spans="4:11" x14ac:dyDescent="0.3">
      <c r="D57" s="1" t="s">
        <v>12</v>
      </c>
      <c r="E57" s="4">
        <v>2860000</v>
      </c>
      <c r="F57" s="4">
        <v>2299000</v>
      </c>
      <c r="G57" s="4">
        <v>2550000</v>
      </c>
      <c r="H57" s="4">
        <v>3774200</v>
      </c>
      <c r="I57" s="9"/>
      <c r="J57" s="9"/>
      <c r="K57" s="5">
        <f t="shared" si="0"/>
        <v>11483200</v>
      </c>
    </row>
    <row r="58" spans="4:11" x14ac:dyDescent="0.3">
      <c r="D58" s="1" t="s">
        <v>17</v>
      </c>
      <c r="E58" s="9"/>
      <c r="F58" s="9"/>
      <c r="G58" s="9"/>
      <c r="H58" s="9"/>
      <c r="I58" s="9"/>
      <c r="J58" s="9"/>
      <c r="K58" s="5">
        <v>32802350</v>
      </c>
    </row>
    <row r="59" spans="4:11" x14ac:dyDescent="0.3">
      <c r="D59" s="1" t="s">
        <v>18</v>
      </c>
      <c r="E59" s="9"/>
      <c r="F59" s="9"/>
      <c r="G59" s="9"/>
      <c r="H59" s="9"/>
      <c r="I59" s="9"/>
      <c r="J59" s="9"/>
      <c r="K59" s="5">
        <v>2045000</v>
      </c>
    </row>
    <row r="60" spans="4:11" x14ac:dyDescent="0.3">
      <c r="D60" s="1" t="s">
        <v>19</v>
      </c>
      <c r="E60" s="9"/>
      <c r="F60" s="9"/>
      <c r="G60" s="9"/>
      <c r="H60" s="9"/>
      <c r="I60" s="9"/>
      <c r="J60" s="9"/>
      <c r="K60" s="5">
        <v>1772950</v>
      </c>
    </row>
    <row r="61" spans="4:11" x14ac:dyDescent="0.3">
      <c r="D61" s="1" t="s">
        <v>20</v>
      </c>
      <c r="E61" s="1"/>
      <c r="F61" s="1"/>
      <c r="G61" s="1"/>
      <c r="H61" s="1"/>
      <c r="I61" s="1"/>
      <c r="K61" s="5">
        <v>520000</v>
      </c>
    </row>
    <row r="62" spans="4:11" x14ac:dyDescent="0.3">
      <c r="D62" s="1" t="s">
        <v>21</v>
      </c>
      <c r="E62" s="1"/>
      <c r="F62" s="1"/>
      <c r="G62" s="1"/>
      <c r="H62" s="1"/>
      <c r="I62" s="1"/>
      <c r="K62" s="5">
        <v>280083</v>
      </c>
    </row>
    <row r="63" spans="4:11" x14ac:dyDescent="0.3">
      <c r="D63" s="1" t="s">
        <v>22</v>
      </c>
      <c r="E63" s="1"/>
      <c r="F63" s="1"/>
      <c r="G63" s="1"/>
      <c r="H63" s="1"/>
      <c r="I63" s="1"/>
      <c r="K63" s="5">
        <v>3123139</v>
      </c>
    </row>
    <row r="64" spans="4:11" x14ac:dyDescent="0.3">
      <c r="D64" s="1" t="s">
        <v>23</v>
      </c>
      <c r="E64" s="1"/>
      <c r="F64" s="1"/>
      <c r="G64" s="1"/>
      <c r="H64" s="1"/>
      <c r="I64" s="1"/>
      <c r="K64" s="5">
        <v>3520000</v>
      </c>
    </row>
    <row r="65" spans="4:11" x14ac:dyDescent="0.3">
      <c r="D65" s="1" t="s">
        <v>24</v>
      </c>
      <c r="E65" s="1"/>
      <c r="F65" s="1"/>
      <c r="G65" s="1"/>
      <c r="H65" s="1"/>
      <c r="I65" s="1"/>
      <c r="K65" s="5">
        <v>385000</v>
      </c>
    </row>
    <row r="66" spans="4:11" x14ac:dyDescent="0.3">
      <c r="D66" s="1" t="s">
        <v>25</v>
      </c>
      <c r="E66" s="1"/>
      <c r="F66" s="1"/>
      <c r="G66" s="1"/>
      <c r="H66" s="1"/>
      <c r="I66" s="1"/>
    </row>
    <row r="67" spans="4:11" x14ac:dyDescent="0.3">
      <c r="D67" s="1" t="s">
        <v>26</v>
      </c>
      <c r="E67" s="1"/>
      <c r="F67" s="1"/>
      <c r="G67" s="1"/>
      <c r="H67" s="1"/>
      <c r="I67" s="1"/>
      <c r="K67" s="5">
        <v>25710</v>
      </c>
    </row>
    <row r="68" spans="4:11" x14ac:dyDescent="0.3">
      <c r="D68" s="1" t="s">
        <v>27</v>
      </c>
      <c r="E68" s="1"/>
      <c r="F68" s="1"/>
      <c r="G68" s="1"/>
      <c r="H68" s="1"/>
      <c r="I68" s="1"/>
      <c r="K68" s="5">
        <v>2660000</v>
      </c>
    </row>
    <row r="69" spans="4:11" x14ac:dyDescent="0.3">
      <c r="D69" s="1" t="s">
        <v>28</v>
      </c>
      <c r="E69" s="1"/>
      <c r="F69" s="1"/>
      <c r="G69" s="1"/>
      <c r="H69" s="1"/>
      <c r="I69" s="1"/>
      <c r="K69" s="5">
        <v>212872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2018-12-05T11:01:34Z</dcterms:modified>
</cp:coreProperties>
</file>