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031A6EA-9D7C-45C0-863C-189F7D09F8D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<sst xmlns="http://schemas.openxmlformats.org/spreadsheetml/2006/main" count="80" uniqueCount="69">
  <si>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</si>
  <si>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</si>
  <si>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</si>
  <si>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</si>
  <si>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</si>
  <si>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</si>
  <si>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</si>
  <si>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</si>
  <si>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</si>
  <si>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</si>
  <si>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</si>
  <si>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</si>
  <si>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</si>
  <si>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</si>
  <si>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</si>
  <si>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</si>
  <si>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</si>
  <si>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</si>
  <si>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</si>
  <si>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</si>
  <si>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</si>
  <si>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</si>
  <si>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</si>
  <si>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</si>
  <si>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</si>
  <si>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</si>
  <si>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</si>
  <si>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</si>
  <si>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</si>
  <si>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</si>
  <si>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</si>
  <si>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</si>
  <si>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</si>
  <si>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</si>
  <si>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</si>
  <si>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</si>
  <si>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</si>
  <si>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</si>
  <si>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</si>
  <si>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</si>
  <si>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</si>
  <si>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</si>
  <si>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</si>
  <si>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</si>
  <si>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</si>
  <si>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</si>
  <si>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</si>
  <si>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</si>
  <si>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</si>
  <si>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</si>
  <si>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</si>
  <si>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</si>
  <si>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</si>
  <si>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</si>
  <si>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</si>
  <si>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 xml:space="preserve"> /</t>
    <phoneticPr fontId="1" type="noConversion"/>
  </si>
  <si>
    <t>납품일자: 2020년  01 월    일</t>
    <phoneticPr fontId="1" type="noConversion"/>
  </si>
  <si>
    <t xml:space="preserve">세대 라이젠 5 3500 (마티스) 멀티팩 </t>
    <phoneticPr fontId="1" type="noConversion"/>
  </si>
  <si>
    <t xml:space="preserve">A320M-K PRO YV14 STCOM </t>
    <phoneticPr fontId="1" type="noConversion"/>
  </si>
  <si>
    <t xml:space="preserve">8G PC4-21300 </t>
    <phoneticPr fontId="1" type="noConversion"/>
  </si>
  <si>
    <t xml:space="preserve"> 이엠텍(SAPPHIRE) RX570 펄스 Optimized OC 4G </t>
    <phoneticPr fontId="1" type="noConversion"/>
  </si>
  <si>
    <t>WD Green SSD (480G)</t>
    <phoneticPr fontId="1" type="noConversion"/>
  </si>
  <si>
    <t>/</t>
    <phoneticPr fontId="1" type="noConversion"/>
  </si>
  <si>
    <t xml:space="preserve"> 식스팬 풀아크릴 LUNAR  </t>
    <phoneticPr fontId="1" type="noConversion"/>
  </si>
  <si>
    <t xml:space="preserve">MICRONICS(마이크로닉스)Classic II (클래식2) 600W 벌크 </t>
    <phoneticPr fontId="1" type="noConversion"/>
  </si>
  <si>
    <t>복구솔루션 F11</t>
    <phoneticPr fontId="1" type="noConversion"/>
  </si>
  <si>
    <t>고객성명(회사명): 최재복</t>
    <phoneticPr fontId="1" type="noConversion"/>
  </si>
  <si>
    <t>전화번호: 010-4645-8105</t>
    <phoneticPr fontId="1" type="noConversion"/>
  </si>
  <si>
    <t>견적일자: 2020년  01 월     17일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</si>
</sst>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B8" sqref="B8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66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67</v>
      </c>
      <c r="B2" s="41"/>
      <c r="C2" s="50"/>
      <c r="D2" s="51"/>
      <c r="E2" s="51"/>
      <c r="F2" s="52"/>
    </row>
    <row r="3" spans="1:7" ht="22.5" customHeight="1">
      <c r="A3" s="12" t="s">
        <v>68</v>
      </c>
      <c r="B3" s="12" t="s">
        <v>56</v>
      </c>
      <c r="C3" s="50"/>
      <c r="D3" s="51"/>
      <c r="E3" s="51"/>
      <c r="F3" s="52"/>
    </row>
    <row r="4" spans="1:7" ht="22.5" customHeight="1">
      <c r="A4" s="35" t="s">
        <v>25</v>
      </c>
      <c r="B4" s="36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57</v>
      </c>
      <c r="C6" s="3" t="s">
        <v>6</v>
      </c>
      <c r="D6" s="8">
        <v>162000</v>
      </c>
      <c r="E6" s="3">
        <v>1</v>
      </c>
      <c r="F6" s="8">
        <f>D6*E6</f>
        <v>162000</v>
      </c>
      <c r="G6" s="2"/>
    </row>
    <row r="7" spans="1:7" ht="24" customHeight="1">
      <c r="A7" s="45"/>
      <c r="B7" s="13" t="s">
        <v>58</v>
      </c>
      <c r="C7" s="3" t="s">
        <v>7</v>
      </c>
      <c r="D7" s="8">
        <v>66000</v>
      </c>
      <c r="E7" s="3">
        <v>1</v>
      </c>
      <c r="F7" s="8">
        <f t="shared" ref="F7:F20" si="0">D7*E7</f>
        <v>66000</v>
      </c>
      <c r="G7" s="2"/>
    </row>
    <row r="8" spans="1:7">
      <c r="A8" s="45"/>
      <c r="B8" s="13" t="s">
        <v>59</v>
      </c>
      <c r="C8" s="3" t="s">
        <v>8</v>
      </c>
      <c r="D8" s="8">
        <v>48000</v>
      </c>
      <c r="E8" s="3">
        <v>1</v>
      </c>
      <c r="F8" s="8">
        <f t="shared" si="0"/>
        <v>48000</v>
      </c>
      <c r="G8" s="2"/>
    </row>
    <row r="9" spans="1:7" ht="24">
      <c r="A9" s="45"/>
      <c r="B9" s="13" t="s">
        <v>60</v>
      </c>
      <c r="C9" s="3" t="s">
        <v>9</v>
      </c>
      <c r="D9" s="8">
        <v>178000</v>
      </c>
      <c r="E9" s="3">
        <v>1</v>
      </c>
      <c r="F9" s="8">
        <f t="shared" si="0"/>
        <v>178000</v>
      </c>
      <c r="G9" s="2"/>
    </row>
    <row r="10" spans="1:7" ht="24" customHeight="1">
      <c r="A10" s="45"/>
      <c r="B10" s="13" t="s">
        <v>61</v>
      </c>
      <c r="C10" s="3" t="s">
        <v>10</v>
      </c>
      <c r="D10" s="8">
        <v>78000</v>
      </c>
      <c r="E10" s="3">
        <v>1</v>
      </c>
      <c r="F10" s="8">
        <f t="shared" si="0"/>
        <v>78000</v>
      </c>
      <c r="G10" s="2"/>
    </row>
    <row r="11" spans="1:7">
      <c r="A11" s="45"/>
      <c r="B11" s="13" t="s">
        <v>62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 t="s">
        <v>62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63</v>
      </c>
      <c r="C13" s="3" t="s">
        <v>13</v>
      </c>
      <c r="D13" s="8">
        <v>39500</v>
      </c>
      <c r="E13" s="3">
        <v>1</v>
      </c>
      <c r="F13" s="8">
        <f t="shared" si="0"/>
        <v>39500</v>
      </c>
      <c r="G13" s="2"/>
    </row>
    <row r="14" spans="1:7" ht="24">
      <c r="A14" s="45"/>
      <c r="B14" s="11" t="s">
        <v>64</v>
      </c>
      <c r="C14" s="3" t="s">
        <v>14</v>
      </c>
      <c r="D14" s="8">
        <v>62000</v>
      </c>
      <c r="E14" s="3">
        <v>1</v>
      </c>
      <c r="F14" s="8">
        <f t="shared" si="0"/>
        <v>62000</v>
      </c>
      <c r="G14" s="2"/>
    </row>
    <row r="15" spans="1:7" ht="24" customHeight="1">
      <c r="A15" s="45"/>
      <c r="B15" s="11" t="s">
        <v>55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 t="s">
        <v>65</v>
      </c>
      <c r="C20" s="4" t="s">
        <v>33</v>
      </c>
      <c r="D20" s="9">
        <v>20000</v>
      </c>
      <c r="E20" s="4">
        <v>1</v>
      </c>
      <c r="F20" s="8">
        <f t="shared" si="0"/>
        <v>20000</v>
      </c>
      <c r="G20" s="2"/>
    </row>
    <row r="21" spans="1:7" ht="12.75" customHeight="1" thickBot="1">
      <c r="A21" s="45"/>
      <c r="B21" s="37" t="s">
        <v>18</v>
      </c>
      <c r="C21" s="68">
        <f>SUM(F6:F20)</f>
        <v>713500</v>
      </c>
      <c r="D21" s="68"/>
      <c r="E21" s="27">
        <v>1</v>
      </c>
      <c r="F21" s="58" t="s">
        <v>20</v>
      </c>
      <c r="G21" s="2"/>
    </row>
    <row r="22" spans="1:7" ht="12.75" customHeight="1" thickBot="1">
      <c r="A22" s="45"/>
      <c r="B22" s="38"/>
      <c r="C22" s="68">
        <f>C21*E21</f>
        <v>713500</v>
      </c>
      <c r="D22" s="68"/>
      <c r="E22" s="68"/>
      <c r="F22" s="59"/>
      <c r="G22" s="2"/>
    </row>
    <row r="23" spans="1:7" ht="12.75" customHeight="1" thickBot="1">
      <c r="A23" s="45"/>
      <c r="B23" s="39"/>
      <c r="C23" s="68"/>
      <c r="D23" s="68"/>
      <c r="E23" s="68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1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67">
        <f>SUM(F25:F33)</f>
        <v>0</v>
      </c>
      <c r="D34" s="67"/>
      <c r="E34" s="69"/>
      <c r="F34" s="56" t="s">
        <v>20</v>
      </c>
      <c r="G34" s="2"/>
    </row>
    <row r="35" spans="1:7" ht="14.25" customHeight="1">
      <c r="A35" s="32"/>
      <c r="B35" s="43"/>
      <c r="C35" s="70"/>
      <c r="D35" s="70"/>
      <c r="E35" s="71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66">
        <f>SUM(C22,C34)</f>
        <v>713500</v>
      </c>
      <c r="E36" s="66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4">
        <f>D36*1.1-D36</f>
        <v>71350.000000000116</v>
      </c>
      <c r="E37" s="65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2" t="s">
        <v>54</v>
      </c>
      <c r="E38" s="73"/>
      <c r="F38" s="21"/>
      <c r="G38" s="2"/>
    </row>
    <row r="39" spans="1:7" ht="17.25" customHeight="1">
      <c r="A39" s="30" t="s">
        <v>45</v>
      </c>
      <c r="B39" s="33">
        <f>SUM(B36:B37)-B38</f>
        <v>0</v>
      </c>
      <c r="C39" s="17" t="s">
        <v>44</v>
      </c>
      <c r="D39" s="66"/>
      <c r="E39" s="66"/>
      <c r="F39" s="66"/>
      <c r="G39" s="2"/>
    </row>
    <row r="40" spans="1:7" ht="16.5" customHeight="1">
      <c r="A40" s="30"/>
      <c r="B40" s="34"/>
      <c r="C40" s="28" t="s">
        <v>23</v>
      </c>
      <c r="D40" s="67">
        <f>IF(D38="현금(이체X)",D36,IF(D38="카드",D36+D36*13%,IF(D38="이체 및 현금영수증",D36+D36*10%,IF(D38="이체 및 세금계산서",D36+D36*10%,IF(D38="이체 및 세금계산서",D36+D36*10%,)))))-D39</f>
        <v>713500</v>
      </c>
      <c r="E40" s="67"/>
      <c r="F40" s="29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713500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2020-01-17T10:56:34Z</cp:lastPrinted>
  <dcterms:created xsi:type="dcterms:W3CDTF">2019-03-28T03:58:09Z</dcterms:created>
  <dcterms:modified xsi:type="dcterms:W3CDTF">2020-01-17T10:58:25Z</dcterms:modified>
</cp:coreProperties>
</file>