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F0F9E6F-0C9D-435D-A6FA-2385B05CF9E0}" xr6:coauthVersionLast="45" xr6:coauthVersionMax="45" xr10:uidLastSave="{00000000-0000-0000-0000-000000000000}"/>
  <bookViews>
    <workbookView xWindow="2370" yWindow="183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E20" i="1" s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<sst xmlns="http://schemas.openxmlformats.org/spreadsheetml/2006/main" count="90" uniqueCount="83">
  <si>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</si>
  <si>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</si>
  <si>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</si>
  <si>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</si>
  <si>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</si>
  <si>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</si>
  <si>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</si>
  <si>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</si>
  <si>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</si>
  <si>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</si>
  <si>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</si>
  <si>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</si>
  <si>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</si>
  <si>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</si>
  <si>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</si>
  <si>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</si>
  <si>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</si>
  <si>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</si>
  <si>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</si>
  <si>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</si>
  <si>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</si>
  <si>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</si>
  <si>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</si>
  <si>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</si>
  <si>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</si>
  <si>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</si>
  <si>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</si>
  <si>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</si>
  <si>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</si>
  <si>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</si>
  <si>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</si>
  <si>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</si>
  <si>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</si>
  <si>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</si>
  <si>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</si>
  <si>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</si>
  <si>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</si>
  <si>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</si>
  <si>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</si>
  <si>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</si>
  <si>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</si>
  <si>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</si>
  <si>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</si>
  <si>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</si>
  <si>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</si>
  <si>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</si>
  <si>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</si>
  <si>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</si>
  <si>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</si>
  <si>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</si>
  <si>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</si>
  <si>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</si>
  <si>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</si>
  <si>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</si>
  <si>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</si>
  <si>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</si>
  <si>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</si>
  <si>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</si>
  <si>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</si>
  <si>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</si>
  <si>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</si>
  <si>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</si>
  <si>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</si>
  <si>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</si>
  <si>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</si>
  <si>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</si>
  <si>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</si>
  <si>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</si>
  <si>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</si>
  <si>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AMD 라이젠 5 3600 (마티스) (정품)</t>
    <phoneticPr fontId="1" type="noConversion"/>
  </si>
  <si>
    <t>ASRock A320M-HDV R4.0 에즈윈</t>
    <phoneticPr fontId="1" type="noConversion"/>
  </si>
  <si>
    <t>삼성전자 DDR4 8G PC4-21300 (정품)</t>
    <phoneticPr fontId="1" type="noConversion"/>
  </si>
  <si>
    <t>이엠텍 지포스 GTX 1660 MIRACLE D5 6GB</t>
    <phoneticPr fontId="1" type="noConversion"/>
  </si>
  <si>
    <t>Western Digital WD Blue SN550 M.2 2280 (250GB)</t>
    <phoneticPr fontId="1" type="noConversion"/>
  </si>
  <si>
    <t>Seagate 1TB BarraCuda ST1000DM010 (SATA3/7200/64M)</t>
    <phoneticPr fontId="1" type="noConversion"/>
  </si>
  <si>
    <t>마이크로닉스 Master M60 메쉬</t>
    <phoneticPr fontId="1" type="noConversion"/>
  </si>
  <si>
    <t>맥스엘리트 MAXWELL GAMING PRO 600W 80PLUS STANDARD 플랫</t>
    <phoneticPr fontId="1" type="noConversion"/>
  </si>
  <si>
    <t>현금(이체X)</t>
  </si>
  <si>
    <t>글로벌전자 GX2701EW 베젤리스 무결점</t>
    <phoneticPr fontId="1" type="noConversion"/>
  </si>
  <si>
    <t>COX CK420 교체축 레인보우 LED 게이밍 기계식 키보드 (블랙, 적축)</t>
    <phoneticPr fontId="1" type="noConversion"/>
  </si>
  <si>
    <t>게이밍 장패드 s/v</t>
    <phoneticPr fontId="1" type="noConversion"/>
  </si>
  <si>
    <t>채창우</t>
    <phoneticPr fontId="1" type="noConversion"/>
  </si>
  <si>
    <t>010-3004-9046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</si>
</sst>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8" sqref="C8:D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81</v>
      </c>
      <c r="C1" s="33" t="s">
        <v>49</v>
      </c>
      <c r="D1" s="34"/>
      <c r="E1" s="89"/>
      <c r="F1" s="90"/>
      <c r="G1" s="90"/>
      <c r="H1" s="91"/>
    </row>
    <row r="2" spans="1:9" ht="22.5" customHeight="1">
      <c r="A2" s="18" t="s">
        <v>50</v>
      </c>
      <c r="B2" s="26" t="s">
        <v>82</v>
      </c>
      <c r="C2" s="35"/>
      <c r="D2" s="36"/>
      <c r="E2" s="92"/>
      <c r="F2" s="93"/>
      <c r="G2" s="93"/>
      <c r="H2" s="94"/>
    </row>
    <row r="3" spans="1:9" ht="22.5" customHeight="1">
      <c r="A3" s="18" t="s">
        <v>51</v>
      </c>
      <c r="B3" s="20">
        <f ca="1">TODAY()</f>
        <v>43955</v>
      </c>
      <c r="C3" s="19" t="s">
        <v>52</v>
      </c>
      <c r="D3" s="25">
        <f ca="1">TODAY()</f>
        <v>43955</v>
      </c>
      <c r="E3" s="92"/>
      <c r="F3" s="93"/>
      <c r="G3" s="93"/>
      <c r="H3" s="94"/>
    </row>
    <row r="4" spans="1:9" ht="22.5" customHeight="1">
      <c r="A4" s="17" t="s">
        <v>48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28</v>
      </c>
      <c r="B6" s="102"/>
      <c r="C6" s="59" t="s">
        <v>69</v>
      </c>
      <c r="D6" s="60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4" customHeight="1">
      <c r="A7" s="103"/>
      <c r="B7" s="104"/>
      <c r="C7" s="59"/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70</v>
      </c>
      <c r="D8" s="60"/>
      <c r="E8" s="3" t="s">
        <v>7</v>
      </c>
      <c r="F8" s="6">
        <v>72000</v>
      </c>
      <c r="G8" s="3">
        <v>1</v>
      </c>
      <c r="H8" s="6">
        <f t="shared" si="0"/>
        <v>72000</v>
      </c>
      <c r="I8" s="2"/>
    </row>
    <row r="9" spans="1:9" ht="37.5" customHeight="1">
      <c r="A9" s="103"/>
      <c r="B9" s="104"/>
      <c r="C9" s="59" t="s">
        <v>71</v>
      </c>
      <c r="D9" s="60"/>
      <c r="E9" s="3" t="s">
        <v>8</v>
      </c>
      <c r="F9" s="6">
        <v>39000</v>
      </c>
      <c r="G9" s="3">
        <v>2</v>
      </c>
      <c r="H9" s="6">
        <f t="shared" si="0"/>
        <v>78000</v>
      </c>
      <c r="I9" s="2"/>
    </row>
    <row r="10" spans="1:9" ht="24" customHeight="1">
      <c r="A10" s="103"/>
      <c r="B10" s="104"/>
      <c r="C10" s="59" t="s">
        <v>72</v>
      </c>
      <c r="D10" s="60"/>
      <c r="E10" s="3" t="s">
        <v>9</v>
      </c>
      <c r="F10" s="6">
        <v>278000</v>
      </c>
      <c r="G10" s="3">
        <v>1</v>
      </c>
      <c r="H10" s="6">
        <f t="shared" si="0"/>
        <v>278000</v>
      </c>
      <c r="I10" s="2"/>
    </row>
    <row r="11" spans="1:9" ht="34.5" customHeight="1">
      <c r="A11" s="103"/>
      <c r="B11" s="104"/>
      <c r="C11" s="59" t="s">
        <v>73</v>
      </c>
      <c r="D11" s="60"/>
      <c r="E11" s="3" t="s">
        <v>10</v>
      </c>
      <c r="F11" s="6">
        <v>65000</v>
      </c>
      <c r="G11" s="3">
        <v>1</v>
      </c>
      <c r="H11" s="6">
        <f t="shared" si="0"/>
        <v>65000</v>
      </c>
      <c r="I11" s="2"/>
    </row>
    <row r="12" spans="1:9" ht="24" customHeight="1">
      <c r="A12" s="103"/>
      <c r="B12" s="104"/>
      <c r="C12" s="59" t="s">
        <v>74</v>
      </c>
      <c r="D12" s="60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75</v>
      </c>
      <c r="D14" s="49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3"/>
      <c r="B15" s="104"/>
      <c r="C15" s="48" t="s">
        <v>76</v>
      </c>
      <c r="D15" s="49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103"/>
      <c r="B16" s="104"/>
      <c r="C16" s="55" t="s">
        <v>67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61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927000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927000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78</v>
      </c>
      <c r="D24" s="49"/>
      <c r="E24" s="5" t="s">
        <v>68</v>
      </c>
      <c r="F24" s="6">
        <v>145000</v>
      </c>
      <c r="G24" s="3">
        <v>1</v>
      </c>
      <c r="H24" s="6">
        <f>F24*G24</f>
        <v>145000</v>
      </c>
      <c r="I24" s="2"/>
    </row>
    <row r="25" spans="1:9" ht="27.7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79</v>
      </c>
      <c r="D25" s="49"/>
      <c r="E25" s="3" t="s">
        <v>65</v>
      </c>
      <c r="F25" s="6">
        <v>33000</v>
      </c>
      <c r="G25" s="3">
        <v>1</v>
      </c>
      <c r="H25" s="6">
        <f t="shared" ref="H25:H32" si="1">F25*G25</f>
        <v>33000</v>
      </c>
      <c r="I25" s="2"/>
    </row>
    <row r="26" spans="1:9">
      <c r="A26" s="71"/>
      <c r="B26" s="72"/>
      <c r="C26" s="50"/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 t="s">
        <v>80</v>
      </c>
      <c r="D27" s="52"/>
      <c r="E27" s="5" t="s">
        <v>25</v>
      </c>
      <c r="F27" s="6">
        <v>0</v>
      </c>
      <c r="G27" s="3">
        <v>2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37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178000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40</v>
      </c>
      <c r="B35" s="68"/>
      <c r="C35" s="81"/>
      <c r="D35" s="82"/>
      <c r="E35" s="8" t="s">
        <v>4</v>
      </c>
      <c r="F35" s="109">
        <f>SUM(E21,E33)</f>
        <v>1105000</v>
      </c>
      <c r="G35" s="109"/>
      <c r="H35" s="9" t="s">
        <v>20</v>
      </c>
      <c r="I35" s="2"/>
    </row>
    <row r="36" spans="1:9" ht="16.5" customHeight="1">
      <c r="A36" s="67" t="s">
        <v>39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110500</v>
      </c>
      <c r="G36" s="108"/>
      <c r="H36" s="10"/>
      <c r="I36" s="2"/>
    </row>
    <row r="37" spans="1:9" ht="17.25" customHeight="1">
      <c r="A37" s="67" t="s">
        <v>35</v>
      </c>
      <c r="B37" s="68"/>
      <c r="C37" s="83"/>
      <c r="D37" s="84"/>
      <c r="E37" s="8" t="s">
        <v>33</v>
      </c>
      <c r="F37" s="65" t="s">
        <v>77</v>
      </c>
      <c r="G37" s="66"/>
      <c r="H37" s="11"/>
      <c r="I37" s="2"/>
    </row>
    <row r="38" spans="1:9" ht="19.5" customHeight="1">
      <c r="A38" s="75" t="s">
        <v>36</v>
      </c>
      <c r="B38" s="76"/>
      <c r="C38" s="85">
        <f>SUM(C35:C36)-C37</f>
        <v>0</v>
      </c>
      <c r="D38" s="86"/>
      <c r="E38" s="29" t="s">
        <v>66</v>
      </c>
      <c r="F38" s="65">
        <v>5000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IF(F37="현금(이체X)",F35,IF(F37="카드",F35+F35*13%,IF(F37="이체 및 현금영수증",F35+F35*10%,IF(F37="이체 및 세금계산서",F35+F35*10%,IF(F37="이체 및 세금계산서",F35+F35*10%,)))))-F38</f>
        <v>1100000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Sheet1!F35-(Sheet1!C35)</f>
        <v>1105000</v>
      </c>
    </row>
    <row r="5" spans="1:6">
      <c r="A5" t="s">
        <v>47</v>
      </c>
      <c r="B5">
        <f>B4*1.13</f>
        <v>1248649.9999999998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2020-05-04T05:59:39Z</cp:lastPrinted>
  <dcterms:created xsi:type="dcterms:W3CDTF">2019-03-28T03:58:09Z</dcterms:created>
  <dcterms:modified xsi:type="dcterms:W3CDTF">2020-05-04T06:00:01Z</dcterms:modified>
</cp:coreProperties>
</file>