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D38165B-D062-4CEA-8A15-858C0FB4A95A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s="1"/>
  <c r="F39" i="1" l="1"/>
  <c r="F36" i="1"/>
  <c r="C38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<sst xmlns="http://schemas.openxmlformats.org/spreadsheetml/2006/main" count="88" uniqueCount="80">
  <si>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</si>
  <si>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</si>
  <si>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</si>
  <si>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</si>
  <si>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</si>
  <si>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</si>
  <si>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</si>
  <si>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</si>
  <si>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</si>
  <si>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</si>
  <si>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</si>
  <si>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</si>
  <si>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</si>
  <si>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</si>
  <si>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</si>
  <si>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</si>
  <si>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</si>
  <si>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</si>
  <si>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</si>
  <si>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</si>
  <si>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</si>
  <si>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</si>
  <si>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</si>
  <si>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</si>
  <si>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</si>
  <si>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</si>
  <si>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</si>
  <si>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</si>
  <si>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</si>
  <si>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</si>
  <si>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</si>
  <si>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</si>
  <si>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</si>
  <si>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</si>
  <si>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</si>
  <si>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</si>
  <si>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</si>
  <si>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</si>
  <si>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</si>
  <si>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</si>
  <si>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</si>
  <si>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</si>
  <si>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</si>
  <si>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</si>
  <si>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</si>
  <si>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</si>
  <si>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</si>
  <si>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</si>
  <si>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</si>
  <si>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</si>
  <si>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</si>
  <si>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</si>
  <si>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</si>
  <si>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</si>
  <si>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</si>
  <si>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</si>
  <si>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</si>
  <si>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</si>
  <si>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</si>
  <si>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</si>
  <si>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</si>
  <si>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</si>
  <si>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</si>
  <si>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</si>
  <si>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</si>
  <si>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</si>
  <si>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</si>
  <si>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</si>
  <si>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현금(이체X)</t>
    <phoneticPr fontId="1" type="noConversion"/>
  </si>
  <si>
    <t>AMD 라이젠 5 3500 (마티스) (멀티팩)</t>
    <phoneticPr fontId="1" type="noConversion"/>
  </si>
  <si>
    <t>ASRock B450M 스틸레전드</t>
    <phoneticPr fontId="1" type="noConversion"/>
  </si>
  <si>
    <t>IPLEX Typhoon</t>
    <phoneticPr fontId="1" type="noConversion"/>
  </si>
  <si>
    <t>삼성전자 DDR4 8G PC4-21300 (정품)</t>
    <phoneticPr fontId="1" type="noConversion"/>
  </si>
  <si>
    <t>이엠텍 지포스 GTX 1660 SUPER STORM X Dual OC D6 6GB</t>
    <phoneticPr fontId="1" type="noConversion"/>
  </si>
  <si>
    <t>마이크론 Crucial BX500 아스크텍 (240GB)</t>
    <phoneticPr fontId="1" type="noConversion"/>
  </si>
  <si>
    <t>Western Digital WD 1TB BLUE WD10EZEX (SATA3/7200/64M)</t>
    <phoneticPr fontId="1" type="noConversion"/>
  </si>
  <si>
    <t>ABKO NCORE 식스팬 풀 아크릴 LUNAR (블랙)</t>
    <phoneticPr fontId="1" type="noConversion"/>
  </si>
  <si>
    <t>마이크로닉스 정격 600W A/S 5년</t>
    <phoneticPr fontId="1" type="noConversion"/>
  </si>
  <si>
    <t>정진규</t>
    <phoneticPr fontId="1" type="noConversion"/>
  </si>
  <si>
    <t>모니터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</si>
</sst>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78</v>
      </c>
      <c r="C1" s="33" t="s">
        <v>49</v>
      </c>
      <c r="D1" s="34"/>
      <c r="E1" s="89"/>
      <c r="F1" s="90"/>
      <c r="G1" s="90"/>
      <c r="H1" s="91"/>
    </row>
    <row r="2" spans="1:9" ht="22.5" customHeight="1">
      <c r="A2" s="18" t="s">
        <v>50</v>
      </c>
      <c r="B2" s="26">
        <v>1063272026</v>
      </c>
      <c r="C2" s="35"/>
      <c r="D2" s="36"/>
      <c r="E2" s="92"/>
      <c r="F2" s="93"/>
      <c r="G2" s="93"/>
      <c r="H2" s="94"/>
    </row>
    <row r="3" spans="1:9" ht="22.5" customHeight="1">
      <c r="A3" s="18" t="s">
        <v>51</v>
      </c>
      <c r="B3" s="20">
        <f ca="1">TODAY()</f>
        <v>43952</v>
      </c>
      <c r="C3" s="19" t="s">
        <v>52</v>
      </c>
      <c r="D3" s="25"/>
      <c r="E3" s="92"/>
      <c r="F3" s="93"/>
      <c r="G3" s="93"/>
      <c r="H3" s="94"/>
    </row>
    <row r="4" spans="1:9" ht="22.5" customHeight="1">
      <c r="A4" s="17" t="s">
        <v>48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69</v>
      </c>
      <c r="D6" s="60"/>
      <c r="E6" s="3" t="s">
        <v>6</v>
      </c>
      <c r="F6" s="6">
        <v>175000</v>
      </c>
      <c r="G6" s="3">
        <v>1</v>
      </c>
      <c r="H6" s="6">
        <f>F6*G6</f>
        <v>175000</v>
      </c>
      <c r="I6" s="2"/>
    </row>
    <row r="7" spans="1:9" ht="24" customHeight="1">
      <c r="A7" s="103"/>
      <c r="B7" s="104"/>
      <c r="C7" s="59" t="s">
        <v>71</v>
      </c>
      <c r="D7" s="60"/>
      <c r="E7" s="30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103"/>
      <c r="B8" s="104"/>
      <c r="C8" s="59" t="s">
        <v>70</v>
      </c>
      <c r="D8" s="60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103"/>
      <c r="B9" s="104"/>
      <c r="C9" s="59" t="s">
        <v>72</v>
      </c>
      <c r="D9" s="60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103"/>
      <c r="B10" s="104"/>
      <c r="C10" s="59" t="s">
        <v>73</v>
      </c>
      <c r="D10" s="60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34.5" customHeight="1">
      <c r="A11" s="103"/>
      <c r="B11" s="104"/>
      <c r="C11" s="59" t="s">
        <v>74</v>
      </c>
      <c r="D11" s="60"/>
      <c r="E11" s="3" t="s">
        <v>10</v>
      </c>
      <c r="F11" s="6">
        <v>50000</v>
      </c>
      <c r="G11" s="3">
        <v>1</v>
      </c>
      <c r="H11" s="6">
        <f t="shared" si="0"/>
        <v>50000</v>
      </c>
      <c r="I11" s="2"/>
    </row>
    <row r="12" spans="1:9" ht="24" customHeight="1">
      <c r="A12" s="103"/>
      <c r="B12" s="104"/>
      <c r="C12" s="59" t="s">
        <v>75</v>
      </c>
      <c r="D12" s="60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3"/>
      <c r="B13" s="104"/>
      <c r="C13" s="48" t="s">
        <v>67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76</v>
      </c>
      <c r="D14" s="49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3"/>
      <c r="B15" s="104"/>
      <c r="C15" s="48" t="s">
        <v>77</v>
      </c>
      <c r="D15" s="49"/>
      <c r="E15" s="3" t="s">
        <v>14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103"/>
      <c r="B16" s="104"/>
      <c r="C16" s="55" t="s">
        <v>67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53</v>
      </c>
      <c r="E17" s="4" t="s">
        <v>17</v>
      </c>
      <c r="F17" s="7"/>
      <c r="G17" s="4"/>
      <c r="H17" s="6">
        <f t="shared" si="0"/>
        <v>0</v>
      </c>
      <c r="I17" s="2"/>
    </row>
    <row r="18" spans="1:9">
      <c r="A18" s="103"/>
      <c r="B18" s="104"/>
      <c r="C18" s="57" t="s">
        <v>61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930000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930000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/>
      <c r="D24" s="49"/>
      <c r="E24" s="5" t="s">
        <v>79</v>
      </c>
      <c r="F24" s="6"/>
      <c r="G24" s="3"/>
      <c r="H24" s="6">
        <f>F24*G24</f>
        <v>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/>
      <c r="D25" s="49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50"/>
      <c r="D26" s="49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37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40</v>
      </c>
      <c r="B35" s="68"/>
      <c r="C35" s="81"/>
      <c r="D35" s="82"/>
      <c r="E35" s="8" t="s">
        <v>4</v>
      </c>
      <c r="F35" s="109">
        <f>SUM(E21,E33)</f>
        <v>930000</v>
      </c>
      <c r="G35" s="109"/>
      <c r="H35" s="9" t="s">
        <v>20</v>
      </c>
      <c r="I35" s="2"/>
    </row>
    <row r="36" spans="1:9" ht="16.5" customHeight="1">
      <c r="A36" s="67" t="s">
        <v>39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93000.000000000116</v>
      </c>
      <c r="G36" s="108"/>
      <c r="H36" s="10"/>
      <c r="I36" s="2"/>
    </row>
    <row r="37" spans="1:9" ht="17.25" customHeight="1">
      <c r="A37" s="67" t="s">
        <v>35</v>
      </c>
      <c r="B37" s="68"/>
      <c r="C37" s="83"/>
      <c r="D37" s="84"/>
      <c r="E37" s="8" t="s">
        <v>33</v>
      </c>
      <c r="F37" s="65" t="s">
        <v>68</v>
      </c>
      <c r="G37" s="66"/>
      <c r="H37" s="11"/>
      <c r="I37" s="2"/>
    </row>
    <row r="38" spans="1:9" ht="19.5" customHeight="1">
      <c r="A38" s="75" t="s">
        <v>36</v>
      </c>
      <c r="B38" s="76"/>
      <c r="C38" s="85">
        <f>SUM(C35:C36)-C37</f>
        <v>0</v>
      </c>
      <c r="D38" s="86"/>
      <c r="E38" s="29" t="s">
        <v>66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IF(F37="현금(이체X)",F35,IF(F37="카드",F35+F35*13%,IF(F37="이체 및 현금영수증",F35+F35*10%,IF(F37="이체 및 세금계산서",F35+F35*10%,IF(F37="이체 및 세금계산서",F35+F35*10%,)))))-F38</f>
        <v>930000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B5" sqref="B5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Sheet1!F35-(Sheet1!C35)</f>
        <v>930000</v>
      </c>
    </row>
    <row r="5" spans="1:6">
      <c r="A5" t="s">
        <v>47</v>
      </c>
      <c r="B5">
        <f>B4*1.13</f>
        <v>1050900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2020-04-29T02:08:52Z</cp:lastPrinted>
  <dcterms:created xsi:type="dcterms:W3CDTF">2019-03-28T03:58:09Z</dcterms:created>
  <dcterms:modified xsi:type="dcterms:W3CDTF">2020-05-01T03:53:28Z</dcterms:modified>
</cp:coreProperties>
</file>