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4" documentId="14_{5DDB97A6-AE9E-490C-ACCA-92AF58F3CCB7}" xr6:coauthVersionLast="45" xr6:coauthVersionMax="45" xr10:uidLastSave="{E281ED86-6E64-45A6-9E04-2961BA284A05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" l="1"/>
  <c r="A26" i="1" l="1"/>
  <c r="B37" i="1" l="1"/>
  <c r="B34" i="1"/>
  <c r="F40" i="1"/>
  <c r="F32" i="1" l="1"/>
  <c r="F31" i="1"/>
  <c r="F26" i="1" l="1"/>
  <c r="F27" i="1"/>
  <c r="F28" i="1"/>
  <c r="F29" i="1"/>
  <c r="F30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<sst xmlns="http://schemas.openxmlformats.org/spreadsheetml/2006/main" count="81" uniqueCount="71">
  <si>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</si>
  <si>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</si>
  <si>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</si>
  <si>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</si>
  <si>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</si>
  <si>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</si>
  <si>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</si>
  <si>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</si>
  <si>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</si>
  <si>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</si>
  <si>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</si>
  <si>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</si>
  <si>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</si>
  <si>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</si>
  <si>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</si>
  <si>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</si>
  <si>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</si>
  <si>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</si>
  <si>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</si>
  <si>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</si>
  <si>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</si>
  <si>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</si>
  <si>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</si>
  <si>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</si>
  <si>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</si>
  <si>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</si>
  <si>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</si>
  <si>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</si>
  <si>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</si>
  <si>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</si>
  <si>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</si>
  <si>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</si>
  <si>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</si>
  <si>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</si>
  <si>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</si>
  <si>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</si>
  <si>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</si>
  <si>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</si>
  <si>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</si>
  <si>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</si>
  <si>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</si>
  <si>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</si>
  <si>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</si>
  <si>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</si>
  <si>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</si>
  <si>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</si>
  <si>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</si>
  <si>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</si>
  <si>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</si>
  <si>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</si>
  <si>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</si>
  <si>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</si>
  <si>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</si>
  <si>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</si>
  <si>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8세대-G5400 골드 (BOX정품) </t>
    <phoneticPr fontId="1" type="noConversion"/>
  </si>
  <si>
    <t>8G PC4-21300  삼성</t>
    <phoneticPr fontId="1" type="noConversion"/>
  </si>
  <si>
    <t>내장</t>
    <phoneticPr fontId="1" type="noConversion"/>
  </si>
  <si>
    <t xml:space="preserve">Crucial BX500 (240GB) </t>
    <phoneticPr fontId="1" type="noConversion"/>
  </si>
  <si>
    <t>기존</t>
    <phoneticPr fontId="1" type="noConversion"/>
  </si>
  <si>
    <t>/</t>
    <phoneticPr fontId="1" type="noConversion"/>
  </si>
  <si>
    <t>언더바 abko</t>
    <phoneticPr fontId="1" type="noConversion"/>
  </si>
  <si>
    <t>잘만 500w 정격</t>
    <phoneticPr fontId="1" type="noConversion"/>
  </si>
  <si>
    <t>현금(이체X)</t>
  </si>
  <si>
    <t>고객성명(회사명): 정용석</t>
    <phoneticPr fontId="1" type="noConversion"/>
  </si>
  <si>
    <t xml:space="preserve"> Colorful(컬러풀) H310M-ATX</t>
    <phoneticPr fontId="1" type="noConversion"/>
  </si>
  <si>
    <t>전화번호: 010-8501-5641</t>
    <phoneticPr fontId="1" type="noConversion"/>
  </si>
  <si>
    <t>도킹기</t>
    <phoneticPr fontId="1" type="noConversion"/>
  </si>
  <si>
    <t>케이블</t>
    <phoneticPr fontId="1" type="noConversion"/>
  </si>
  <si>
    <t>견적일자: 2020년  1 월  30 일</t>
    <phoneticPr fontId="1" type="noConversion"/>
  </si>
  <si>
    <t>납품일자: 2020년  1 월   30 일</t>
    <phoneticPr fontId="1" type="noConversion"/>
  </si>
  <si>
    <t xml:space="preserve">마이크로닉스 장패드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</si>
</sst>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2" sqref="B12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63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65</v>
      </c>
      <c r="B2" s="36"/>
      <c r="C2" s="45"/>
      <c r="D2" s="46"/>
      <c r="E2" s="46"/>
      <c r="F2" s="47"/>
    </row>
    <row r="3" spans="1:7" ht="22.5" customHeight="1">
      <c r="A3" s="13" t="s">
        <v>68</v>
      </c>
      <c r="B3" s="13" t="s">
        <v>69</v>
      </c>
      <c r="C3" s="45"/>
      <c r="D3" s="46"/>
      <c r="E3" s="46"/>
      <c r="F3" s="47"/>
    </row>
    <row r="4" spans="1:7" ht="22.5" customHeight="1">
      <c r="A4" s="62" t="s">
        <v>25</v>
      </c>
      <c r="B4" s="63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54</v>
      </c>
      <c r="C6" s="3" t="s">
        <v>6</v>
      </c>
      <c r="D6" s="8">
        <v>77000</v>
      </c>
      <c r="E6" s="3">
        <v>1</v>
      </c>
      <c r="F6" s="8">
        <f>D6*E6</f>
        <v>77000</v>
      </c>
      <c r="G6" s="2"/>
    </row>
    <row r="7" spans="1:7" ht="24" customHeight="1">
      <c r="A7" s="40"/>
      <c r="B7" s="14" t="s">
        <v>64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0"/>
      <c r="B8" s="14" t="s">
        <v>55</v>
      </c>
      <c r="C8" s="3" t="s">
        <v>8</v>
      </c>
      <c r="D8" s="8">
        <v>51500</v>
      </c>
      <c r="E8" s="3">
        <v>1</v>
      </c>
      <c r="F8" s="8">
        <f t="shared" si="0"/>
        <v>51500</v>
      </c>
      <c r="G8" s="2"/>
    </row>
    <row r="9" spans="1:7">
      <c r="A9" s="40"/>
      <c r="B9" s="14" t="s">
        <v>56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0"/>
      <c r="B10" s="14" t="s">
        <v>57</v>
      </c>
      <c r="C10" s="3" t="s">
        <v>10</v>
      </c>
      <c r="D10" s="8">
        <v>44000</v>
      </c>
      <c r="E10" s="3">
        <v>1</v>
      </c>
      <c r="F10" s="8">
        <f t="shared" si="0"/>
        <v>44000</v>
      </c>
      <c r="G10" s="2"/>
    </row>
    <row r="11" spans="1:7">
      <c r="A11" s="40"/>
      <c r="B11" s="14" t="s">
        <v>58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0"/>
      <c r="B12" s="14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0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0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0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4" t="s">
        <v>18</v>
      </c>
      <c r="C21" s="31">
        <f>SUM(F6:F20)</f>
        <v>356500</v>
      </c>
      <c r="D21" s="31"/>
      <c r="E21" s="12">
        <v>1</v>
      </c>
      <c r="F21" s="51" t="s">
        <v>20</v>
      </c>
      <c r="G21" s="2"/>
    </row>
    <row r="22" spans="1:7" ht="12.75" customHeight="1" thickBot="1">
      <c r="A22" s="40"/>
      <c r="B22" s="65"/>
      <c r="C22" s="31">
        <f>C21*E21</f>
        <v>356500</v>
      </c>
      <c r="D22" s="31"/>
      <c r="E22" s="31"/>
      <c r="F22" s="52"/>
      <c r="G22" s="2"/>
    </row>
    <row r="23" spans="1:7" ht="12.75" customHeight="1" thickBot="1">
      <c r="A23" s="40"/>
      <c r="B23" s="66"/>
      <c r="C23" s="31"/>
      <c r="D23" s="31"/>
      <c r="E23" s="31"/>
      <c r="F23" s="53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5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55"/>
      <c r="B28" s="10" t="s">
        <v>70</v>
      </c>
      <c r="C28" s="7" t="s">
        <v>29</v>
      </c>
      <c r="D28" s="8"/>
      <c r="E28" s="3">
        <v>2</v>
      </c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55"/>
      <c r="B31" s="10"/>
      <c r="C31" s="7" t="s">
        <v>66</v>
      </c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 t="s">
        <v>67</v>
      </c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7" t="str">
        <f>IF(D38="현금(이체X)",Sheet2!C1,IF(D38="카드",Sheet2!C1,IF(D38="이체 및 현금영수증",Sheet2!C1,IF(D38="카드+현금",Sheet2!C2,IF(D38="이체 및 세금계산서",Sheet2!C1)))))</f>
        <v>선택사항</v>
      </c>
      <c r="C34" s="30">
        <f>SUM(F25:F33)</f>
        <v>0</v>
      </c>
      <c r="D34" s="30"/>
      <c r="E34" s="32"/>
      <c r="F34" s="37" t="s">
        <v>20</v>
      </c>
      <c r="G34" s="2"/>
    </row>
    <row r="35" spans="1:7" ht="14.25" customHeight="1">
      <c r="A35" s="59"/>
      <c r="B35" s="38"/>
      <c r="C35" s="33"/>
      <c r="D35" s="33"/>
      <c r="E35" s="28"/>
      <c r="F35" s="38"/>
      <c r="G35" s="2"/>
    </row>
    <row r="36" spans="1:7" ht="16.5" customHeight="1">
      <c r="A36" s="20" t="s">
        <v>49</v>
      </c>
      <c r="B36" s="26"/>
      <c r="C36" s="18" t="s">
        <v>4</v>
      </c>
      <c r="D36" s="30">
        <f>SUM(C22,C34)</f>
        <v>356500</v>
      </c>
      <c r="E36" s="30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28">
        <f>D36*1.1-D36</f>
        <v>35650.000000000058</v>
      </c>
      <c r="E37" s="29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32" t="s">
        <v>62</v>
      </c>
      <c r="E38" s="34"/>
      <c r="F38" s="22"/>
      <c r="G38" s="2"/>
    </row>
    <row r="39" spans="1:7" ht="17.25" customHeight="1">
      <c r="A39" s="57" t="s">
        <v>45</v>
      </c>
      <c r="B39" s="60">
        <f>SUM(B36:B37)-B38</f>
        <v>0</v>
      </c>
      <c r="C39" s="18" t="s">
        <v>44</v>
      </c>
      <c r="D39" s="30">
        <v>6500</v>
      </c>
      <c r="E39" s="30"/>
      <c r="F39" s="30"/>
      <c r="G39" s="2"/>
    </row>
    <row r="40" spans="1:7" ht="16.5" customHeight="1">
      <c r="A40" s="57"/>
      <c r="B40" s="61"/>
      <c r="C40" s="18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350000</v>
      </c>
      <c r="E40" s="30"/>
      <c r="F40" s="23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적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356500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2020-01-30T04:31:18Z</cp:lastPrinted>
  <dcterms:created xsi:type="dcterms:W3CDTF">2019-03-28T03:58:09Z</dcterms:created>
  <dcterms:modified xsi:type="dcterms:W3CDTF">2020-01-30T04:31:25Z</dcterms:modified>
</cp:coreProperties>
</file>