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8C854A-EB6F-4056-AB9B-83D6551FCB3F}" xr6:coauthVersionLast="45" xr6:coauthVersionMax="45" xr10:uidLastSave="{00000000-0000-0000-0000-000000000000}"/>
  <bookViews>
    <workbookView xWindow="31440" yWindow="12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<sst xmlns="http://schemas.openxmlformats.org/spreadsheetml/2006/main" count="84" uniqueCount="72">
  <si>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</si>
  <si>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</si>
  <si>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</si>
  <si>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</si>
  <si>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</si>
  <si>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</si>
  <si>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</si>
  <si>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</si>
  <si>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</si>
  <si>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</si>
  <si>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</si>
  <si>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</si>
  <si>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</si>
  <si>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</si>
  <si>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</si>
  <si>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</si>
  <si>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</si>
  <si>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</si>
  <si>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</si>
  <si>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</si>
  <si>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</si>
  <si>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</si>
  <si>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</si>
  <si>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</si>
  <si>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</si>
  <si>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</si>
  <si>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</si>
  <si>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</si>
  <si>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</si>
  <si>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</si>
  <si>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</si>
  <si>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</si>
  <si>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</si>
  <si>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</si>
  <si>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</si>
  <si>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</si>
  <si>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</si>
  <si>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</si>
  <si>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</si>
  <si>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</si>
  <si>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</si>
  <si>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</si>
  <si>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</si>
  <si>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</si>
  <si>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</si>
  <si>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</si>
  <si>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</si>
  <si>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</si>
  <si>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</si>
  <si>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</si>
  <si>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</si>
  <si>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</si>
  <si>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견적일자: 2020년  01 월    11 일</t>
    <phoneticPr fontId="1" type="noConversion"/>
  </si>
  <si>
    <t>납품일자: 2020년  01 월    일</t>
    <phoneticPr fontId="1" type="noConversion"/>
  </si>
  <si>
    <t>인텔 코어i3-9세대 9100F (커피레이크-R)(정품)</t>
    <phoneticPr fontId="1" type="noConversion"/>
  </si>
  <si>
    <t>잘만 CNPS9X OPTIMA WHITE LED</t>
    <phoneticPr fontId="1" type="noConversion"/>
  </si>
  <si>
    <t>MSI H310M PRO-VD PLUS</t>
    <phoneticPr fontId="1" type="noConversion"/>
  </si>
  <si>
    <t>XFX 라데온 RX 570 RS OC D5 4GB</t>
    <phoneticPr fontId="1" type="noConversion"/>
  </si>
  <si>
    <t>마이크론 Crucial BX500 대원CTS(480GB)</t>
    <phoneticPr fontId="1" type="noConversion"/>
  </si>
  <si>
    <t>ABKO NCORE 식스팬 풀 아크릴 LUNAR(블랙)</t>
    <phoneticPr fontId="1" type="noConversion"/>
  </si>
  <si>
    <t>래안텍 ArkCell RAC27FG165 게이밍</t>
    <phoneticPr fontId="1" type="noConversion"/>
  </si>
  <si>
    <t>마이크로닉스 MANIC G30 RGB 게이밍 마우스(블랙)</t>
    <phoneticPr fontId="1" type="noConversion"/>
  </si>
  <si>
    <t>루티스 k801 클릭</t>
    <phoneticPr fontId="1" type="noConversion"/>
  </si>
  <si>
    <t>복구솔루션 f11</t>
    <phoneticPr fontId="1" type="noConversion"/>
  </si>
  <si>
    <t>마이크로닉스 장패드</t>
    <phoneticPr fontId="1" type="noConversion"/>
  </si>
  <si>
    <t xml:space="preserve"> GH200  한성헤드셋</t>
    <phoneticPr fontId="1" type="noConversion"/>
  </si>
  <si>
    <t>카드</t>
  </si>
  <si>
    <t>팀그룹 DDR4 8G PC4-21300(정품)</t>
    <phoneticPr fontId="1" type="noConversion"/>
  </si>
  <si>
    <t>Microsoft Windows 10 Home( 64bit 한글) UP</t>
    <phoneticPr fontId="1" type="noConversion"/>
  </si>
  <si>
    <t>마이크로닉스 클래식2 600W</t>
    <phoneticPr fontId="1" type="noConversion"/>
  </si>
  <si>
    <t>고객성명(회사명):  정연우</t>
    <phoneticPr fontId="1" type="noConversion"/>
  </si>
  <si>
    <t>전화번호: 010-5918-2772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</si>
</sst>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3" sqref="B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71</v>
      </c>
      <c r="B2" s="40"/>
      <c r="C2" s="49"/>
      <c r="D2" s="50"/>
      <c r="E2" s="50"/>
      <c r="F2" s="51"/>
    </row>
    <row r="3" spans="1:7" ht="22.5" customHeight="1">
      <c r="A3" s="12" t="s">
        <v>52</v>
      </c>
      <c r="B3" s="12" t="s">
        <v>53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54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78500</v>
      </c>
      <c r="E7" s="3">
        <v>1</v>
      </c>
      <c r="F7" s="8">
        <f t="shared" ref="F7:F20" si="0">D7*E7</f>
        <v>78500</v>
      </c>
      <c r="G7" s="2"/>
    </row>
    <row r="8" spans="1:7">
      <c r="A8" s="44"/>
      <c r="B8" s="13" t="s">
        <v>67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4"/>
      <c r="B9" s="13" t="s">
        <v>57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75000</v>
      </c>
      <c r="E10" s="3">
        <v>1</v>
      </c>
      <c r="F10" s="8">
        <f t="shared" si="0"/>
        <v>75000</v>
      </c>
      <c r="G10" s="2"/>
    </row>
    <row r="11" spans="1:7">
      <c r="A11" s="44"/>
      <c r="B11" s="13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59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>
      <c r="A14" s="44"/>
      <c r="B14" s="11" t="s">
        <v>69</v>
      </c>
      <c r="C14" s="3" t="s">
        <v>14</v>
      </c>
      <c r="D14" s="8">
        <v>62000</v>
      </c>
      <c r="E14" s="3">
        <v>1</v>
      </c>
      <c r="F14" s="8">
        <f t="shared" si="0"/>
        <v>62000</v>
      </c>
      <c r="G14" s="2"/>
    </row>
    <row r="15" spans="1:7" ht="24" customHeight="1">
      <c r="A15" s="44"/>
      <c r="B15" s="11" t="s">
        <v>55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5" t="s">
        <v>68</v>
      </c>
      <c r="C19" s="4" t="s">
        <v>36</v>
      </c>
      <c r="D19" s="9">
        <v>30000</v>
      </c>
      <c r="E19" s="4">
        <v>1</v>
      </c>
      <c r="F19" s="8">
        <f t="shared" si="0"/>
        <v>30000</v>
      </c>
      <c r="G19" s="2"/>
    </row>
    <row r="20" spans="1:7" ht="17.25" thickBot="1">
      <c r="A20" s="44"/>
      <c r="B20" s="15" t="s">
        <v>63</v>
      </c>
      <c r="C20" s="4" t="s">
        <v>32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731500</v>
      </c>
      <c r="D21" s="33"/>
      <c r="E21" s="26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731500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60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62</v>
      </c>
      <c r="C26" s="3" t="s">
        <v>28</v>
      </c>
      <c r="D26" s="8">
        <v>40000</v>
      </c>
      <c r="E26" s="3">
        <v>1</v>
      </c>
      <c r="F26" s="8">
        <f t="shared" ref="F26:F33" si="1">D26*E26</f>
        <v>40000</v>
      </c>
      <c r="G26" s="2"/>
    </row>
    <row r="27" spans="1:7" ht="24">
      <c r="A27" s="61"/>
      <c r="B27" s="11" t="s">
        <v>61</v>
      </c>
      <c r="C27" s="7" t="s">
        <v>34</v>
      </c>
      <c r="D27" s="8">
        <v>22000</v>
      </c>
      <c r="E27" s="3">
        <v>1</v>
      </c>
      <c r="F27" s="8">
        <f t="shared" si="1"/>
        <v>22000</v>
      </c>
      <c r="G27" s="2"/>
    </row>
    <row r="28" spans="1:7">
      <c r="A28" s="61"/>
      <c r="B28" s="10" t="s">
        <v>64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 t="s">
        <v>65</v>
      </c>
      <c r="C29" s="7" t="s">
        <v>30</v>
      </c>
      <c r="D29" s="8">
        <v>25000</v>
      </c>
      <c r="E29" s="3">
        <v>1</v>
      </c>
      <c r="F29" s="8">
        <f t="shared" si="1"/>
        <v>25000</v>
      </c>
      <c r="G29" s="2"/>
    </row>
    <row r="30" spans="1:7">
      <c r="A30" s="61"/>
      <c r="B30" s="10"/>
      <c r="C30" s="7"/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44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307000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8" t="s">
        <v>47</v>
      </c>
      <c r="B36" s="25"/>
      <c r="C36" s="16" t="s">
        <v>4</v>
      </c>
      <c r="D36" s="31">
        <f>SUM(C22,C34)</f>
        <v>1038500</v>
      </c>
      <c r="E36" s="31"/>
      <c r="F36" s="17" t="s">
        <v>20</v>
      </c>
      <c r="G36" s="2"/>
    </row>
    <row r="37" spans="1:7" ht="16.5" customHeight="1">
      <c r="A37" s="18" t="s">
        <v>48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29">
        <f>D36*1.1-D36</f>
        <v>103850</v>
      </c>
      <c r="E37" s="30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37" t="s">
        <v>66</v>
      </c>
      <c r="E38" s="38"/>
      <c r="F38" s="20"/>
      <c r="G38" s="2"/>
    </row>
    <row r="39" spans="1:7" ht="17.25" customHeight="1">
      <c r="A39" s="63" t="s">
        <v>43</v>
      </c>
      <c r="B39" s="66">
        <f>SUM(B36:B37)-B38</f>
        <v>0</v>
      </c>
      <c r="C39" s="16" t="s">
        <v>42</v>
      </c>
      <c r="D39" s="31">
        <v>12350</v>
      </c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IF(D38="현금(이체X)",D36,IF(D38="카드",D36+D36*10%,IF(D38="이체 및 현금영수증",D36+D36*10%,IF(D38="이체 및 세금계산서",D36+D36*10%,IF(D38="이체 및 세금계산서",D36+D36*10%,)))))-D39</f>
        <v>1130000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49</v>
      </c>
      <c r="D1" s="22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1">
        <f>Sheet1!D36-(Sheet1!B36/1.1)</f>
        <v>1038500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2020-01-11T07:48:24Z</cp:lastPrinted>
  <dcterms:created xsi:type="dcterms:W3CDTF">2019-03-28T03:58:09Z</dcterms:created>
  <dcterms:modified xsi:type="dcterms:W3CDTF">2020-01-11T07:49:19Z</dcterms:modified>
</cp:coreProperties>
</file>