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9D1973F6-E492-4616-ABFA-7DAEB7AA6C20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F18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<sst xmlns="http://schemas.openxmlformats.org/spreadsheetml/2006/main" count="89" uniqueCount="80">
  <si>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</si>
  <si>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</si>
  <si>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</si>
  <si>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</si>
  <si>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</si>
  <si>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</si>
  <si>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</si>
  <si>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</si>
  <si>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</si>
  <si>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</si>
  <si>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</si>
  <si>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</si>
  <si>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</si>
  <si>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</si>
  <si>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</si>
  <si>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</si>
  <si>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</si>
  <si>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</si>
  <si>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</si>
  <si>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</si>
  <si>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</si>
  <si>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</si>
  <si>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</si>
  <si>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</si>
  <si>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</si>
  <si>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</si>
  <si>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</si>
  <si>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</si>
  <si>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</si>
  <si>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</si>
  <si>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</si>
  <si>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</si>
  <si>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</si>
  <si>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</si>
  <si>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</si>
  <si>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</si>
  <si>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</si>
  <si>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</si>
  <si>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</si>
  <si>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</si>
  <si>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</si>
  <si>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</si>
  <si>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</si>
  <si>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</si>
  <si>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</si>
  <si>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</si>
  <si>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</si>
  <si>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</si>
  <si>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</si>
  <si>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</si>
  <si>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</si>
  <si>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</si>
  <si>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</si>
  <si>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</si>
  <si>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</si>
  <si>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</si>
  <si>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</si>
  <si>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</si>
  <si>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</si>
  <si>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</si>
  <si>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</si>
  <si>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</si>
  <si>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</si>
  <si>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</si>
  <si>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</si>
  <si>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</si>
  <si>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</si>
  <si>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</si>
  <si>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</si>
  <si>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</si>
  <si>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</si>
  <si>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AMD 라이젠 5 3500 (마티스) (멀티팩)</t>
    <phoneticPr fontId="1" type="noConversion"/>
  </si>
  <si>
    <t>ASUS EX A320M-GAMING</t>
    <phoneticPr fontId="1" type="noConversion"/>
  </si>
  <si>
    <t>삼성전자 DDR4 8G PC4-21300 (정품)</t>
    <phoneticPr fontId="1" type="noConversion"/>
  </si>
  <si>
    <t>WD Blue SN550 M.2 2280 (250GB)</t>
    <phoneticPr fontId="1" type="noConversion"/>
  </si>
  <si>
    <t>ABKO NCORE 언더바</t>
    <phoneticPr fontId="1" type="noConversion"/>
  </si>
  <si>
    <t>마이크로닉스 정격 500W A/S 5년</t>
    <phoneticPr fontId="1" type="noConversion"/>
  </si>
  <si>
    <t>전민수</t>
    <phoneticPr fontId="1" type="noConversion"/>
  </si>
  <si>
    <t>2020-02-027</t>
    <phoneticPr fontId="1" type="noConversion"/>
  </si>
  <si>
    <t>HIS 라데온 RX 570 IceQ X2 Turbo D5 4GB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</si>
</sst>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F10" sqref="F1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60</v>
      </c>
      <c r="B1" s="19" t="s">
        <v>77</v>
      </c>
      <c r="C1" s="87" t="s">
        <v>56</v>
      </c>
      <c r="D1" s="88"/>
      <c r="E1" s="40"/>
      <c r="F1" s="41"/>
      <c r="G1" s="41"/>
      <c r="H1" s="42"/>
    </row>
    <row r="2" spans="1:9" ht="22.5" customHeight="1">
      <c r="A2" s="18" t="s">
        <v>57</v>
      </c>
      <c r="B2" s="27">
        <v>1050650949</v>
      </c>
      <c r="C2" s="89"/>
      <c r="D2" s="90"/>
      <c r="E2" s="43"/>
      <c r="F2" s="44"/>
      <c r="G2" s="44"/>
      <c r="H2" s="45"/>
    </row>
    <row r="3" spans="1:9" ht="22.5" customHeight="1">
      <c r="A3" s="18" t="s">
        <v>58</v>
      </c>
      <c r="B3" s="21">
        <f ca="1">TODAY()</f>
        <v>43888</v>
      </c>
      <c r="C3" s="20" t="s">
        <v>59</v>
      </c>
      <c r="D3" s="26" t="s">
        <v>78</v>
      </c>
      <c r="E3" s="43"/>
      <c r="F3" s="44"/>
      <c r="G3" s="44"/>
      <c r="H3" s="45"/>
    </row>
    <row r="4" spans="1:9" ht="22.5" customHeight="1">
      <c r="A4" s="17" t="s">
        <v>55</v>
      </c>
      <c r="B4" s="91"/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33</v>
      </c>
      <c r="B6" s="53"/>
      <c r="C6" s="60" t="s">
        <v>71</v>
      </c>
      <c r="D6" s="61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54"/>
      <c r="B7" s="55"/>
      <c r="C7" s="60" t="s">
        <v>72</v>
      </c>
      <c r="D7" s="61"/>
      <c r="E7" s="3" t="s">
        <v>7</v>
      </c>
      <c r="F7" s="6">
        <v>85000</v>
      </c>
      <c r="G7" s="3">
        <v>1</v>
      </c>
      <c r="H7" s="6">
        <f t="shared" ref="H7:H20" si="0">F7*G7</f>
        <v>85000</v>
      </c>
      <c r="I7" s="2"/>
    </row>
    <row r="8" spans="1:9">
      <c r="A8" s="54"/>
      <c r="B8" s="55"/>
      <c r="C8" s="60" t="s">
        <v>73</v>
      </c>
      <c r="D8" s="61"/>
      <c r="E8" s="3" t="s">
        <v>8</v>
      </c>
      <c r="F8" s="6">
        <v>45000</v>
      </c>
      <c r="G8" s="3">
        <v>2</v>
      </c>
      <c r="H8" s="6">
        <f t="shared" si="0"/>
        <v>90000</v>
      </c>
      <c r="I8" s="2"/>
    </row>
    <row r="9" spans="1:9">
      <c r="A9" s="54"/>
      <c r="B9" s="55"/>
      <c r="C9" s="60" t="s">
        <v>79</v>
      </c>
      <c r="D9" s="61"/>
      <c r="E9" s="3" t="s">
        <v>9</v>
      </c>
      <c r="F9" s="6">
        <v>185000</v>
      </c>
      <c r="G9" s="3">
        <v>1</v>
      </c>
      <c r="H9" s="6">
        <f t="shared" si="0"/>
        <v>185000</v>
      </c>
      <c r="I9" s="2"/>
    </row>
    <row r="10" spans="1:9" ht="24" customHeight="1">
      <c r="A10" s="54"/>
      <c r="B10" s="55"/>
      <c r="C10" s="60" t="s">
        <v>74</v>
      </c>
      <c r="D10" s="61"/>
      <c r="E10" s="3" t="s">
        <v>10</v>
      </c>
      <c r="F10" s="6">
        <v>65000</v>
      </c>
      <c r="G10" s="3">
        <v>1</v>
      </c>
      <c r="H10" s="6">
        <f t="shared" si="0"/>
        <v>65000</v>
      </c>
      <c r="I10" s="2"/>
    </row>
    <row r="11" spans="1:9">
      <c r="A11" s="54"/>
      <c r="B11" s="55"/>
      <c r="C11" s="60"/>
      <c r="D11" s="61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54"/>
      <c r="B12" s="55"/>
      <c r="C12" s="60"/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75</v>
      </c>
      <c r="D13" s="72"/>
      <c r="E13" s="3" t="s">
        <v>13</v>
      </c>
      <c r="F13" s="6">
        <v>20000</v>
      </c>
      <c r="G13" s="3">
        <v>1</v>
      </c>
      <c r="H13" s="6">
        <f t="shared" si="0"/>
        <v>20000</v>
      </c>
      <c r="I13" s="2"/>
    </row>
    <row r="14" spans="1:9">
      <c r="A14" s="54"/>
      <c r="B14" s="55"/>
      <c r="C14" s="71" t="s">
        <v>76</v>
      </c>
      <c r="D14" s="72"/>
      <c r="E14" s="3" t="s">
        <v>14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54"/>
      <c r="B15" s="55"/>
      <c r="C15" s="71"/>
      <c r="D15" s="72"/>
      <c r="E15" s="3" t="s">
        <v>15</v>
      </c>
      <c r="F15" s="6"/>
      <c r="G15" s="3"/>
      <c r="H15" s="6">
        <f t="shared" si="0"/>
        <v>0</v>
      </c>
      <c r="I15" s="2"/>
    </row>
    <row r="16" spans="1:9" ht="24" customHeight="1">
      <c r="A16" s="54"/>
      <c r="B16" s="55"/>
      <c r="C16" s="71" t="s">
        <v>31</v>
      </c>
      <c r="D16" s="72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53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4"/>
      <c r="D18" s="23" t="s">
        <v>61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69</v>
      </c>
      <c r="D19" s="76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3"/>
      <c r="D20" s="104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710000</v>
      </c>
      <c r="F21" s="65"/>
      <c r="G21" s="25">
        <v>1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710000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2" t="s">
        <v>1</v>
      </c>
      <c r="F24" s="22" t="s">
        <v>2</v>
      </c>
      <c r="G24" s="22" t="s">
        <v>3</v>
      </c>
      <c r="H24" s="22"/>
      <c r="I24" s="2"/>
    </row>
    <row r="25" spans="1:9">
      <c r="A25" s="56"/>
      <c r="B25" s="57"/>
      <c r="C25" s="71"/>
      <c r="D25" s="72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77" t="str">
        <f>IF(F38="현금(이체X)",Sheet2!D2,IF(F38="카드",Sheet2!D2,IF(F38="이체 및 현금영수증",Sheet2!D1,IF(F38="카드+현금",Sheet2!D2,IF(F38="이체 및 세금계산서",Sheet2!D1)))))</f>
        <v>참고사항</v>
      </c>
      <c r="B26" s="78"/>
      <c r="C26" s="100"/>
      <c r="D26" s="72"/>
      <c r="E26" s="3" t="s">
        <v>54</v>
      </c>
      <c r="F26" s="6"/>
      <c r="G26" s="3"/>
      <c r="H26" s="6">
        <f t="shared" ref="H26:H33" si="1">F26*G26</f>
        <v>0</v>
      </c>
      <c r="I26" s="2"/>
    </row>
    <row r="27" spans="1:9">
      <c r="A27" s="79"/>
      <c r="B27" s="80"/>
      <c r="C27" s="100"/>
      <c r="D27" s="72"/>
      <c r="E27" s="5" t="s">
        <v>32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1"/>
      <c r="D28" s="102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1"/>
      <c r="D29" s="102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1"/>
      <c r="D30" s="102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79"/>
      <c r="B31" s="80"/>
      <c r="C31" s="101"/>
      <c r="D31" s="102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1"/>
      <c r="D32" s="102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1"/>
      <c r="D33" s="102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42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44</v>
      </c>
      <c r="B36" s="29"/>
      <c r="C36" s="85"/>
      <c r="D36" s="86"/>
      <c r="E36" s="8" t="s">
        <v>4</v>
      </c>
      <c r="F36" s="64">
        <f>SUM(E22,E34)</f>
        <v>710000</v>
      </c>
      <c r="G36" s="64"/>
      <c r="H36" s="9" t="s">
        <v>20</v>
      </c>
      <c r="I36" s="2"/>
    </row>
    <row r="37" spans="1:9" ht="16.5" customHeight="1">
      <c r="A37" s="28" t="s">
        <v>45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71000.000000000116</v>
      </c>
      <c r="G37" s="63"/>
      <c r="H37" s="10"/>
      <c r="I37" s="2"/>
    </row>
    <row r="38" spans="1:9" ht="17.25" customHeight="1">
      <c r="A38" s="28" t="s">
        <v>40</v>
      </c>
      <c r="B38" s="29"/>
      <c r="C38" s="34"/>
      <c r="D38" s="35"/>
      <c r="E38" s="8" t="s">
        <v>38</v>
      </c>
      <c r="F38" s="69" t="s">
        <v>39</v>
      </c>
      <c r="G38" s="70"/>
      <c r="H38" s="11"/>
      <c r="I38" s="2"/>
    </row>
    <row r="39" spans="1:9" ht="17.25" customHeight="1">
      <c r="A39" s="30" t="s">
        <v>41</v>
      </c>
      <c r="B39" s="31"/>
      <c r="C39" s="36">
        <f>SUM(C36:C37)-C38</f>
        <v>0</v>
      </c>
      <c r="D39" s="37"/>
      <c r="E39" s="8" t="s">
        <v>40</v>
      </c>
      <c r="F39" s="64"/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710000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710000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64</v>
      </c>
      <c r="B8" s="12">
        <v>70000</v>
      </c>
    </row>
    <row r="9" spans="1:4">
      <c r="A9" t="s">
        <v>62</v>
      </c>
      <c r="B9" s="12">
        <v>80000</v>
      </c>
    </row>
    <row r="10" spans="1:4">
      <c r="A10" t="s">
        <v>63</v>
      </c>
      <c r="B10" s="12">
        <v>100000</v>
      </c>
    </row>
    <row r="11" spans="1:4">
      <c r="A11" t="s">
        <v>66</v>
      </c>
      <c r="B11" s="12">
        <v>151200</v>
      </c>
    </row>
    <row r="12" spans="1:4">
      <c r="A12" t="s">
        <v>65</v>
      </c>
      <c r="B12" s="12">
        <v>188000</v>
      </c>
    </row>
    <row r="13" spans="1:4">
      <c r="A13" t="s">
        <v>67</v>
      </c>
      <c r="B13" s="12">
        <v>194290</v>
      </c>
    </row>
    <row r="14" spans="1:4">
      <c r="A14" t="s">
        <v>68</v>
      </c>
      <c r="B14" s="12">
        <v>359000</v>
      </c>
    </row>
    <row r="15" spans="1:4">
      <c r="A15" t="s">
        <v>70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2020-02-15T03:50:09Z</cp:lastPrinted>
  <dcterms:created xsi:type="dcterms:W3CDTF">2019-03-28T03:58:09Z</dcterms:created>
  <dcterms:modified xsi:type="dcterms:W3CDTF">2020-02-27T07:42:12Z</dcterms:modified>
</cp:coreProperties>
</file>