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00" yWindow="3900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<sst xmlns="http://schemas.openxmlformats.org/spreadsheetml/2006/main" count="84" uniqueCount="77">
  <si>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</si>
  <si>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</si>
  <si>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</si>
  <si>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</si>
  <si>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</si>
  <si>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</si>
  <si>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</si>
  <si>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</si>
  <si>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</si>
  <si>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</si>
  <si>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</si>
  <si>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</si>
  <si>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</si>
  <si>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</si>
  <si>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</si>
  <si>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</si>
  <si>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</si>
  <si>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</si>
  <si>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</si>
  <si>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</si>
  <si>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</si>
  <si>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</si>
  <si>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</si>
  <si>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</si>
  <si>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</si>
  <si>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</si>
  <si>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</si>
  <si>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</si>
  <si>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</si>
  <si>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</si>
  <si>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</si>
  <si>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</si>
  <si>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</si>
  <si>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</si>
  <si>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</si>
  <si>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</si>
  <si>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</si>
  <si>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</si>
  <si>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</si>
  <si>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</si>
  <si>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</si>
  <si>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</si>
  <si>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</si>
  <si>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</si>
  <si>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</si>
  <si>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</si>
  <si>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</si>
  <si>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</si>
  <si>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</si>
  <si>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</si>
  <si>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</si>
  <si>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</si>
  <si>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</si>
  <si>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</si>
  <si>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</si>
  <si>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</si>
  <si>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</si>
  <si>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</si>
  <si>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</si>
  <si>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</si>
  <si>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</si>
  <si>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이인규</t>
    <phoneticPr fontId="1" type="noConversion"/>
  </si>
  <si>
    <t>AMD 라이젠 5 3600 (마티스)(정품)</t>
    <phoneticPr fontId="1" type="noConversion"/>
  </si>
  <si>
    <t>GIGABYTE X570 GAMING X 게이밍에디션</t>
    <phoneticPr fontId="1" type="noConversion"/>
  </si>
  <si>
    <t>삼성전자 DDR4 16G PC4-21300(정품)</t>
    <phoneticPr fontId="1" type="noConversion"/>
  </si>
  <si>
    <t>GIGABYTE 지포스 RTX 2060 SUPER Gaming OC V2 D6 8GB</t>
    <phoneticPr fontId="1" type="noConversion"/>
  </si>
  <si>
    <t>삼성전자 970 EVO Plus M.2 2280(500GB)</t>
    <phoneticPr fontId="1" type="noConversion"/>
  </si>
  <si>
    <t>ABKO SUITMASTER 361G 칼리스토(블랙)</t>
    <phoneticPr fontId="1" type="noConversion"/>
  </si>
  <si>
    <t>POWER</t>
    <phoneticPr fontId="1" type="noConversion"/>
  </si>
  <si>
    <t>마이크로닉스 Classic II 700W +12V Single Rail 85+</t>
    <phoneticPr fontId="1" type="noConversion"/>
  </si>
  <si>
    <t>딥쿨 GAMMAXX 400 BLUE BASIC</t>
    <phoneticPr fontId="1" type="noConversion"/>
  </si>
  <si>
    <t>SSD방열판</t>
    <phoneticPr fontId="1" type="noConversion"/>
  </si>
  <si>
    <t xml:space="preserve">리뷰안 SSD NVME M.2방열판     </t>
    <phoneticPr fontId="1" type="noConversion"/>
  </si>
  <si>
    <t>/</t>
    <phoneticPr fontId="1" type="noConversion"/>
  </si>
  <si>
    <t>스카이디지탈120M시스템쿨러</t>
    <phoneticPr fontId="1" type="noConversion"/>
  </si>
  <si>
    <t>Microsoft Windows 10 Home(DSP 64bit 한글)</t>
  </si>
  <si>
    <t>010-5285-0985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</si>
</sst>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61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 t="s">
        <v>76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43913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24</v>
      </c>
      <c r="B6" s="56"/>
      <c r="C6" s="63" t="s">
        <v>62</v>
      </c>
      <c r="D6" s="64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57"/>
      <c r="B9" s="58"/>
      <c r="C9" s="63" t="s">
        <v>64</v>
      </c>
      <c r="D9" s="64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57"/>
      <c r="B10" s="58"/>
      <c r="C10" s="63" t="s">
        <v>65</v>
      </c>
      <c r="D10" s="64"/>
      <c r="E10" s="3" t="s">
        <v>9</v>
      </c>
      <c r="F10" s="6">
        <v>584000</v>
      </c>
      <c r="G10" s="3">
        <v>1</v>
      </c>
      <c r="H10" s="6">
        <f t="shared" si="0"/>
        <v>584000</v>
      </c>
      <c r="I10" s="2"/>
    </row>
    <row r="11" spans="1:9" ht="34.5" customHeight="1">
      <c r="A11" s="57"/>
      <c r="B11" s="58"/>
      <c r="C11" s="63" t="s">
        <v>66</v>
      </c>
      <c r="D11" s="64"/>
      <c r="E11" s="3" t="s">
        <v>10</v>
      </c>
      <c r="F11" s="6">
        <v>166000</v>
      </c>
      <c r="G11" s="3">
        <v>1</v>
      </c>
      <c r="H11" s="6">
        <f t="shared" si="0"/>
        <v>166000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71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57"/>
      <c r="B13" s="58"/>
      <c r="C13" s="77" t="s">
        <v>73</v>
      </c>
      <c r="D13" s="78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67</v>
      </c>
      <c r="D14" s="78"/>
      <c r="E14" s="3" t="s">
        <v>12</v>
      </c>
      <c r="F14" s="6">
        <v>81000</v>
      </c>
      <c r="G14" s="3">
        <v>1</v>
      </c>
      <c r="H14" s="6">
        <f t="shared" si="0"/>
        <v>81000</v>
      </c>
      <c r="I14" s="2"/>
    </row>
    <row r="15" spans="1:9" ht="24" customHeight="1">
      <c r="A15" s="57"/>
      <c r="B15" s="58"/>
      <c r="C15" s="77" t="s">
        <v>69</v>
      </c>
      <c r="D15" s="78"/>
      <c r="E15" s="3" t="s">
        <v>68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7"/>
      <c r="B16" s="58"/>
      <c r="C16" s="79" t="s">
        <v>74</v>
      </c>
      <c r="D16" s="80"/>
      <c r="E16" s="3" t="s">
        <v>14</v>
      </c>
      <c r="F16" s="6">
        <v>15000</v>
      </c>
      <c r="G16" s="3">
        <v>3</v>
      </c>
      <c r="H16" s="6">
        <f t="shared" si="0"/>
        <v>45000</v>
      </c>
      <c r="I16" s="2"/>
    </row>
    <row r="17" spans="1:9">
      <c r="A17" s="57"/>
      <c r="B17" s="58"/>
      <c r="C17" s="23"/>
      <c r="D17" s="22" t="s">
        <v>49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75</v>
      </c>
      <c r="D18" s="82"/>
      <c r="E18" s="4" t="s">
        <v>25</v>
      </c>
      <c r="F18" s="7">
        <v>165000</v>
      </c>
      <c r="G18" s="4">
        <v>1</v>
      </c>
      <c r="H18" s="6">
        <f t="shared" si="0"/>
        <v>165000</v>
      </c>
      <c r="I18" s="2"/>
    </row>
    <row r="19" spans="1:9">
      <c r="A19" s="57"/>
      <c r="B19" s="58"/>
      <c r="C19" s="109"/>
      <c r="D19" s="110"/>
      <c r="E19" s="4" t="s">
        <v>23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16</v>
      </c>
      <c r="D20" s="99"/>
      <c r="E20" s="68">
        <f>SUM(H6:H19)</f>
        <v>1933000</v>
      </c>
      <c r="F20" s="68"/>
      <c r="G20" s="24">
        <v>1</v>
      </c>
      <c r="H20" s="54" t="s">
        <v>18</v>
      </c>
      <c r="I20" s="2"/>
    </row>
    <row r="21" spans="1:9" ht="12.75" customHeight="1">
      <c r="A21" s="57"/>
      <c r="B21" s="58"/>
      <c r="C21" s="99"/>
      <c r="D21" s="99"/>
      <c r="E21" s="68">
        <f>E20*G20</f>
        <v>1933000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21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/>
      <c r="F24" s="6"/>
      <c r="G24" s="3"/>
      <c r="H24" s="6">
        <f>F24*G24</f>
        <v>0</v>
      </c>
      <c r="I24" s="2"/>
    </row>
    <row r="25" spans="1:9" ht="16.5" customHeight="1">
      <c r="A25" s="83"/>
      <c r="B25" s="84"/>
      <c r="C25" s="106"/>
      <c r="D25" s="78"/>
      <c r="E25" s="3"/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/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35</v>
      </c>
      <c r="B35" s="76"/>
      <c r="C35" s="91"/>
      <c r="D35" s="92"/>
      <c r="E35" s="8" t="s">
        <v>4</v>
      </c>
      <c r="F35" s="67">
        <f>SUM(E21,E33)</f>
        <v>1933000</v>
      </c>
      <c r="G35" s="67"/>
      <c r="H35" s="9" t="s">
        <v>18</v>
      </c>
      <c r="I35" s="2"/>
    </row>
    <row r="36" spans="1:9" ht="16.5" customHeight="1">
      <c r="A36" s="75" t="s">
        <v>36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19</v>
      </c>
      <c r="F36" s="65">
        <f>F35*1.1-F35</f>
        <v>193300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29</v>
      </c>
      <c r="F37" s="69" t="s">
        <v>58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20</v>
      </c>
      <c r="F39" s="68">
        <f>IF(F37="현금(이체X)",F35,IF(F37="카드",F35+F35*13%,IF(F37="이체 및 현금영수증",F35+F35*10%,IF(F37="이체 및 세금계산서",F35+F35*10%,IF(F37="이체 및 세금계산서",F35+F35*10%,)))))-F38</f>
        <v>1933000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30</v>
      </c>
      <c r="B1" t="s">
        <v>22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26</v>
      </c>
      <c r="B2" t="s">
        <v>18</v>
      </c>
      <c r="C2" t="s">
        <v>42</v>
      </c>
      <c r="D2" t="s">
        <v>38</v>
      </c>
    </row>
    <row r="3" spans="1:6">
      <c r="A3" t="s">
        <v>27</v>
      </c>
      <c r="B3" t="s">
        <v>34</v>
      </c>
      <c r="D3" s="16" t="s">
        <v>40</v>
      </c>
    </row>
    <row r="4" spans="1:6">
      <c r="A4" t="s">
        <v>28</v>
      </c>
      <c r="B4" s="12">
        <f>Sheet1!F35-(Sheet1!C35/1.3)</f>
        <v>1933000</v>
      </c>
    </row>
    <row r="5" spans="1:6">
      <c r="A5" t="s">
        <v>43</v>
      </c>
    </row>
    <row r="6" spans="1:6">
      <c r="A6" t="s">
        <v>41</v>
      </c>
    </row>
    <row r="7" spans="1:6">
      <c r="A7" t="s">
        <v>17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2020-03-23T07:24:32Z</cp:lastPrinted>
  <dcterms:created xsi:type="dcterms:W3CDTF">2019-03-28T03:58:09Z</dcterms:created>
  <dcterms:modified xsi:type="dcterms:W3CDTF">2020-03-23T07:34:20Z</dcterms:modified>
</cp:coreProperties>
</file>