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07E9912B-D464-49C5-970F-FEE7317E62ED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<sst xmlns="http://schemas.openxmlformats.org/spreadsheetml/2006/main" count="78" uniqueCount="68">
  <si>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</si>
  <si>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</si>
  <si>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</si>
  <si>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</si>
  <si>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</si>
  <si>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</si>
  <si>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</si>
  <si>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</si>
  <si>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</si>
  <si>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</si>
  <si>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</si>
  <si>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</si>
  <si>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</si>
  <si>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</si>
  <si>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</si>
  <si>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</si>
  <si>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</si>
  <si>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</si>
  <si>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</si>
  <si>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</si>
  <si>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</si>
  <si>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</si>
  <si>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</si>
  <si>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</si>
  <si>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</si>
  <si>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</si>
  <si>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</si>
  <si>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</si>
  <si>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</si>
  <si>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</si>
  <si>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</si>
  <si>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</si>
  <si>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</si>
  <si>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</si>
  <si>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</si>
  <si>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</si>
  <si>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</si>
  <si>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</si>
  <si>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</si>
  <si>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</si>
  <si>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</si>
  <si>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</si>
  <si>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</si>
  <si>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</si>
  <si>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</si>
  <si>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</si>
  <si>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</si>
  <si>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</si>
  <si>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</si>
  <si>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</si>
  <si>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</si>
  <si>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</si>
  <si>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</si>
  <si>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</si>
  <si>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</si>
  <si>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 xml:space="preserve">전화번호: </t>
    <phoneticPr fontId="1" type="noConversion"/>
  </si>
  <si>
    <t>납품일자: 2020년  02 월    일</t>
    <phoneticPr fontId="1" type="noConversion"/>
  </si>
  <si>
    <t>TeamGroup 8G PC4-21300</t>
    <phoneticPr fontId="1" type="noConversion"/>
  </si>
  <si>
    <t>1650SUPER UD2 OC 4G</t>
    <phoneticPr fontId="1" type="noConversion"/>
  </si>
  <si>
    <t>마이크론 Crucial BX500 아스크텍 (240GB)</t>
    <phoneticPr fontId="1" type="noConversion"/>
  </si>
  <si>
    <t>ABKO NCORE 언더바</t>
    <phoneticPr fontId="1" type="noConversion"/>
  </si>
  <si>
    <t>마이크로닉스 정격 500W</t>
    <phoneticPr fontId="1" type="noConversion"/>
  </si>
  <si>
    <t>래안텍 G32CF 165W</t>
    <phoneticPr fontId="1" type="noConversion"/>
  </si>
  <si>
    <t>카드</t>
  </si>
  <si>
    <t>COLORFUL H310M-E PRO V20 STCOM</t>
    <phoneticPr fontId="1" type="noConversion"/>
  </si>
  <si>
    <t>인텔 i3-9세대 9100F (커피레이크-R) (정품)</t>
    <phoneticPr fontId="1" type="noConversion"/>
  </si>
  <si>
    <t>고객성명(회사명): 이인구</t>
    <phoneticPr fontId="1" type="noConversion"/>
  </si>
  <si>
    <t>견적일자: 2020년  02 월  16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</si>
</sst>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4" sqref="A4:B4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39" t="s">
        <v>27</v>
      </c>
      <c r="C1" s="46"/>
      <c r="D1" s="47"/>
      <c r="E1" s="47"/>
      <c r="F1" s="48"/>
    </row>
    <row r="2" spans="1:7" ht="22.5" customHeight="1">
      <c r="A2" s="12" t="s">
        <v>55</v>
      </c>
      <c r="B2" s="40"/>
      <c r="C2" s="49"/>
      <c r="D2" s="50"/>
      <c r="E2" s="50"/>
      <c r="F2" s="51"/>
    </row>
    <row r="3" spans="1:7" ht="22.5" customHeight="1">
      <c r="A3" s="12" t="s">
        <v>67</v>
      </c>
      <c r="B3" s="12" t="s">
        <v>56</v>
      </c>
      <c r="C3" s="49"/>
      <c r="D3" s="50"/>
      <c r="E3" s="50"/>
      <c r="F3" s="51"/>
    </row>
    <row r="4" spans="1:7" ht="22.5" customHeight="1">
      <c r="A4" s="34" t="s">
        <v>25</v>
      </c>
      <c r="B4" s="35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36</v>
      </c>
      <c r="B6" s="13" t="s">
        <v>65</v>
      </c>
      <c r="C6" s="3" t="s">
        <v>6</v>
      </c>
      <c r="D6" s="8">
        <v>110000</v>
      </c>
      <c r="E6" s="3">
        <v>1</v>
      </c>
      <c r="F6" s="8">
        <f>D6*E6</f>
        <v>110000</v>
      </c>
      <c r="G6" s="2"/>
    </row>
    <row r="7" spans="1:7" ht="24" customHeight="1">
      <c r="A7" s="44"/>
      <c r="B7" s="13" t="s">
        <v>64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4"/>
      <c r="B8" s="13" t="s">
        <v>57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4"/>
      <c r="B9" s="13" t="s">
        <v>58</v>
      </c>
      <c r="C9" s="3" t="s">
        <v>9</v>
      </c>
      <c r="D9" s="8">
        <v>225000</v>
      </c>
      <c r="E9" s="3">
        <v>1</v>
      </c>
      <c r="F9" s="8">
        <f t="shared" si="0"/>
        <v>225000</v>
      </c>
      <c r="G9" s="2"/>
    </row>
    <row r="10" spans="1:7" ht="24" customHeight="1">
      <c r="A10" s="44"/>
      <c r="B10" s="13" t="s">
        <v>59</v>
      </c>
      <c r="C10" s="3" t="s">
        <v>10</v>
      </c>
      <c r="D10" s="8">
        <v>45000</v>
      </c>
      <c r="E10" s="3">
        <v>1</v>
      </c>
      <c r="F10" s="8">
        <f t="shared" si="0"/>
        <v>45000</v>
      </c>
      <c r="G10" s="2"/>
    </row>
    <row r="11" spans="1:7">
      <c r="A11" s="44"/>
      <c r="B11" s="13"/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20000</v>
      </c>
      <c r="E13" s="3">
        <v>1</v>
      </c>
      <c r="F13" s="8">
        <f t="shared" si="0"/>
        <v>20000</v>
      </c>
      <c r="G13" s="2"/>
    </row>
    <row r="14" spans="1:7">
      <c r="A14" s="44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4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36" t="s">
        <v>18</v>
      </c>
      <c r="C21" s="67">
        <f>SUM(F6:F20)</f>
        <v>650000</v>
      </c>
      <c r="D21" s="67"/>
      <c r="E21" s="73">
        <v>1</v>
      </c>
      <c r="F21" s="57" t="s">
        <v>20</v>
      </c>
      <c r="G21" s="2"/>
    </row>
    <row r="22" spans="1:7" ht="12.75" customHeight="1" thickBot="1">
      <c r="A22" s="44"/>
      <c r="B22" s="37"/>
      <c r="C22" s="67">
        <f>C21*E21</f>
        <v>650000</v>
      </c>
      <c r="D22" s="67"/>
      <c r="E22" s="67"/>
      <c r="F22" s="58"/>
      <c r="G22" s="2"/>
    </row>
    <row r="23" spans="1:7" ht="12.75" customHeight="1" thickBot="1">
      <c r="A23" s="44"/>
      <c r="B23" s="38"/>
      <c r="C23" s="67"/>
      <c r="D23" s="67"/>
      <c r="E23" s="67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 t="s">
        <v>62</v>
      </c>
      <c r="C25" s="7" t="s">
        <v>21</v>
      </c>
      <c r="D25" s="8">
        <v>220000</v>
      </c>
      <c r="E25" s="3">
        <v>1</v>
      </c>
      <c r="F25" s="8">
        <f>D25*E25</f>
        <v>220000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0" t="s">
        <v>46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66">
        <f>SUM(F25:F33)</f>
        <v>220000</v>
      </c>
      <c r="D34" s="66"/>
      <c r="E34" s="68"/>
      <c r="F34" s="55" t="s">
        <v>20</v>
      </c>
      <c r="G34" s="2"/>
    </row>
    <row r="35" spans="1:7" ht="14.25" customHeight="1">
      <c r="A35" s="31"/>
      <c r="B35" s="42"/>
      <c r="C35" s="69"/>
      <c r="D35" s="69"/>
      <c r="E35" s="70"/>
      <c r="F35" s="56"/>
      <c r="G35" s="2"/>
    </row>
    <row r="36" spans="1:7" ht="16.5" customHeight="1">
      <c r="A36" s="19" t="s">
        <v>49</v>
      </c>
      <c r="B36" s="26"/>
      <c r="C36" s="17" t="s">
        <v>4</v>
      </c>
      <c r="D36" s="65">
        <f>SUM(C22,C34)</f>
        <v>870000</v>
      </c>
      <c r="E36" s="65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63">
        <f>D36*1.1-D36</f>
        <v>87000.000000000116</v>
      </c>
      <c r="E37" s="64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1" t="s">
        <v>63</v>
      </c>
      <c r="E38" s="72"/>
      <c r="F38" s="21"/>
      <c r="G38" s="2"/>
    </row>
    <row r="39" spans="1:7" ht="17.25" customHeight="1">
      <c r="A39" s="29" t="s">
        <v>45</v>
      </c>
      <c r="B39" s="32">
        <f>SUM(B36:B37)-B38</f>
        <v>0</v>
      </c>
      <c r="C39" s="17" t="s">
        <v>44</v>
      </c>
      <c r="D39" s="65"/>
      <c r="E39" s="65"/>
      <c r="F39" s="65"/>
      <c r="G39" s="2"/>
    </row>
    <row r="40" spans="1:7" ht="16.5" customHeight="1">
      <c r="A40" s="29"/>
      <c r="B40" s="33"/>
      <c r="C40" s="27" t="s">
        <v>23</v>
      </c>
      <c r="D40" s="66">
        <f>IF(D38="현금(이체X)",D36,IF(D38="카드",D36+D36*13%,IF(D38="이체 및 현금영수증",D36+D36*10%,IF(D38="이체 및 세금계산서",D36+D36*10%,IF(D38="이체 및 세금계산서",D36+D36*10%,)))))-D39</f>
        <v>983100</v>
      </c>
      <c r="E40" s="66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870000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2020-02-16T06:22:08Z</dcterms:modified>
</cp:coreProperties>
</file>