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35ADD992-3C2F-4E1D-8854-B4DBB67B97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<sst xmlns="http://schemas.openxmlformats.org/spreadsheetml/2006/main" count="80" uniqueCount="70">
  <si>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</si>
  <si>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</si>
  <si>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</si>
  <si>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</si>
  <si>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</si>
  <si>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</si>
  <si>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</si>
  <si>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</si>
  <si>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</si>
  <si>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</si>
  <si>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</si>
  <si>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</si>
  <si>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</si>
  <si>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</si>
  <si>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</si>
  <si>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</si>
  <si>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</si>
  <si>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</si>
  <si>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</si>
  <si>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</si>
  <si>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</si>
  <si>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</si>
  <si>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</si>
  <si>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</si>
  <si>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</si>
  <si>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</si>
  <si>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</si>
  <si>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</si>
  <si>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</si>
  <si>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</si>
  <si>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</si>
  <si>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</si>
  <si>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</si>
  <si>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</si>
  <si>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</si>
  <si>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</si>
  <si>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</si>
  <si>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</si>
  <si>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</si>
  <si>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</si>
  <si>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</si>
  <si>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</si>
  <si>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</si>
  <si>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</si>
  <si>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</si>
  <si>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</si>
  <si>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</si>
  <si>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</si>
  <si>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</si>
  <si>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</si>
  <si>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</si>
  <si>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</si>
  <si>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</si>
  <si>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전화번호: </t>
    <phoneticPr fontId="1" type="noConversion"/>
  </si>
  <si>
    <t>납품일자: 2020년  01 월    일</t>
    <phoneticPr fontId="1" type="noConversion"/>
  </si>
  <si>
    <t>삼성전자 970 EVO Plus M.2 2280 (1TB)</t>
    <phoneticPr fontId="1" type="noConversion"/>
  </si>
  <si>
    <t>AMD 라이젠 7 3700X (마티스) (정품)</t>
    <phoneticPr fontId="1" type="noConversion"/>
  </si>
  <si>
    <t>SCYTHE MUGEN 5</t>
    <phoneticPr fontId="1" type="noConversion"/>
  </si>
  <si>
    <t>GIGABYTE B450 AORUS ELITE</t>
    <phoneticPr fontId="1" type="noConversion"/>
  </si>
  <si>
    <t>삼성전자 DDR4 8G PC4-21300</t>
    <phoneticPr fontId="1" type="noConversion"/>
  </si>
  <si>
    <t>SAPPHIRE 라데온 RX 5700 XT NITRO+ OC D6 8GB Tri-X</t>
    <phoneticPr fontId="1" type="noConversion"/>
  </si>
  <si>
    <t>Seagate 2TB BarraCuda</t>
    <phoneticPr fontId="1" type="noConversion"/>
  </si>
  <si>
    <t>3RSYS L530 강화유리 (블랙)</t>
    <phoneticPr fontId="1" type="noConversion"/>
  </si>
  <si>
    <t>시소닉 FOCUS GOLD GM-750 Modular</t>
    <phoneticPr fontId="1" type="noConversion"/>
  </si>
  <si>
    <t>엠탑코리아 지포스 GTX750 프리미엄 V2 D5 1GB</t>
    <phoneticPr fontId="1" type="noConversion"/>
  </si>
  <si>
    <t>송출VGA</t>
    <phoneticPr fontId="1" type="noConversion"/>
  </si>
  <si>
    <t>고객성명(회사명): 유재형</t>
    <phoneticPr fontId="1" type="noConversion"/>
  </si>
  <si>
    <t>견적일자: 2020년  01 월   22  일</t>
    <phoneticPr fontId="1" type="noConversion"/>
  </si>
  <si>
    <t>LG전자 울트라기어 27GL650F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</si>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</sst>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5" zoomScaleNormal="100" workbookViewId="0">
      <selection activeCell="F38" sqref="F3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9" t="s">
        <v>26</v>
      </c>
      <c r="C1" s="46"/>
      <c r="D1" s="47"/>
      <c r="E1" s="47"/>
      <c r="F1" s="48"/>
    </row>
    <row r="2" spans="1:7" ht="22.5" customHeight="1">
      <c r="A2" s="12" t="s">
        <v>53</v>
      </c>
      <c r="B2" s="40"/>
      <c r="C2" s="49"/>
      <c r="D2" s="50"/>
      <c r="E2" s="50"/>
      <c r="F2" s="51"/>
    </row>
    <row r="3" spans="1:7" ht="22.5" customHeight="1">
      <c r="A3" s="12" t="s">
        <v>67</v>
      </c>
      <c r="B3" s="12" t="s">
        <v>54</v>
      </c>
      <c r="C3" s="49"/>
      <c r="D3" s="50"/>
      <c r="E3" s="50"/>
      <c r="F3" s="51"/>
    </row>
    <row r="4" spans="1:7" ht="22.5" customHeight="1">
      <c r="A4" s="68" t="s">
        <v>24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56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130000</v>
      </c>
      <c r="E7" s="3">
        <v>1</v>
      </c>
      <c r="F7" s="8">
        <f t="shared" ref="F7:F20" si="0">D7*E7</f>
        <v>130000</v>
      </c>
      <c r="G7" s="2"/>
    </row>
    <row r="8" spans="1:7">
      <c r="A8" s="44"/>
      <c r="B8" s="13" t="s">
        <v>59</v>
      </c>
      <c r="C8" s="3" t="s">
        <v>8</v>
      </c>
      <c r="D8" s="8">
        <v>45000</v>
      </c>
      <c r="E8" s="3">
        <v>4</v>
      </c>
      <c r="F8" s="8">
        <f t="shared" si="0"/>
        <v>180000</v>
      </c>
      <c r="G8" s="2"/>
    </row>
    <row r="9" spans="1:7" ht="24">
      <c r="A9" s="44"/>
      <c r="B9" s="13" t="s">
        <v>60</v>
      </c>
      <c r="C9" s="3" t="s">
        <v>9</v>
      </c>
      <c r="D9" s="8">
        <v>620000</v>
      </c>
      <c r="E9" s="3">
        <v>1</v>
      </c>
      <c r="F9" s="8">
        <f t="shared" si="0"/>
        <v>620000</v>
      </c>
      <c r="G9" s="2"/>
    </row>
    <row r="10" spans="1:7" ht="24" customHeight="1">
      <c r="A10" s="44"/>
      <c r="B10" s="13" t="s">
        <v>55</v>
      </c>
      <c r="C10" s="3" t="s">
        <v>10</v>
      </c>
      <c r="D10" s="8">
        <v>320000</v>
      </c>
      <c r="E10" s="3">
        <v>1</v>
      </c>
      <c r="F10" s="8">
        <f t="shared" si="0"/>
        <v>320000</v>
      </c>
      <c r="G10" s="2"/>
    </row>
    <row r="11" spans="1:7">
      <c r="A11" s="44"/>
      <c r="B11" s="13" t="s">
        <v>61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 t="s">
        <v>64</v>
      </c>
      <c r="C12" s="3" t="s">
        <v>65</v>
      </c>
      <c r="D12" s="8">
        <v>80000</v>
      </c>
      <c r="E12" s="3">
        <v>1</v>
      </c>
      <c r="F12" s="8">
        <f t="shared" si="0"/>
        <v>80000</v>
      </c>
      <c r="G12" s="2"/>
    </row>
    <row r="13" spans="1:7" ht="24" customHeight="1">
      <c r="A13" s="44"/>
      <c r="B13" s="11" t="s">
        <v>62</v>
      </c>
      <c r="C13" s="3" t="s">
        <v>12</v>
      </c>
      <c r="D13" s="8">
        <v>65000</v>
      </c>
      <c r="E13" s="3">
        <v>1</v>
      </c>
      <c r="F13" s="8">
        <f t="shared" si="0"/>
        <v>65000</v>
      </c>
      <c r="G13" s="2"/>
    </row>
    <row r="14" spans="1:7">
      <c r="A14" s="44"/>
      <c r="B14" s="11" t="s">
        <v>63</v>
      </c>
      <c r="C14" s="3" t="s">
        <v>13</v>
      </c>
      <c r="D14" s="8">
        <v>120000</v>
      </c>
      <c r="E14" s="3">
        <v>1</v>
      </c>
      <c r="F14" s="8">
        <f t="shared" si="0"/>
        <v>120000</v>
      </c>
      <c r="G14" s="2"/>
    </row>
    <row r="15" spans="1:7" ht="24" customHeight="1">
      <c r="A15" s="44"/>
      <c r="B15" s="11" t="s">
        <v>57</v>
      </c>
      <c r="C15" s="3" t="s">
        <v>14</v>
      </c>
      <c r="D15" s="8">
        <v>65000</v>
      </c>
      <c r="E15" s="3">
        <v>1</v>
      </c>
      <c r="F15" s="8">
        <f t="shared" si="0"/>
        <v>65000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15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18</v>
      </c>
      <c r="C18" s="4" t="s">
        <v>16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17</v>
      </c>
      <c r="C21" s="33">
        <f>SUM(F6:F20)</f>
        <v>2140000</v>
      </c>
      <c r="D21" s="33"/>
      <c r="E21" s="73">
        <v>1</v>
      </c>
      <c r="F21" s="57" t="s">
        <v>19</v>
      </c>
      <c r="G21" s="2"/>
    </row>
    <row r="22" spans="1:7" ht="12.75" customHeight="1" thickBot="1">
      <c r="A22" s="44"/>
      <c r="B22" s="71"/>
      <c r="C22" s="33">
        <f>C21*E21</f>
        <v>2140000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23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68</v>
      </c>
      <c r="C25" s="7" t="s">
        <v>20</v>
      </c>
      <c r="D25" s="8">
        <v>420000</v>
      </c>
      <c r="E25" s="3">
        <v>2</v>
      </c>
      <c r="F25" s="8">
        <f>D25*E25</f>
        <v>840000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27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840000</v>
      </c>
      <c r="D34" s="32"/>
      <c r="E34" s="34"/>
      <c r="F34" s="55" t="s">
        <v>19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31">
        <f>SUM(C22,C34)</f>
        <v>2980000</v>
      </c>
      <c r="E36" s="31"/>
      <c r="F36" s="18" t="s">
        <v>19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21</v>
      </c>
      <c r="D37" s="29">
        <f>D36*1.1-D36</f>
        <v>298000.00000000047</v>
      </c>
      <c r="E37" s="30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7" t="s">
        <v>69</v>
      </c>
      <c r="E38" s="38"/>
      <c r="F38" s="21"/>
      <c r="G38" s="2"/>
    </row>
    <row r="39" spans="1:7" ht="17.25" customHeight="1">
      <c r="A39" s="63" t="s">
        <v>44</v>
      </c>
      <c r="B39" s="66">
        <f>SUM(B36:B37)-B38</f>
        <v>0</v>
      </c>
      <c r="C39" s="17" t="s">
        <v>43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22</v>
      </c>
      <c r="D40" s="32">
        <f>IF(D38="현금(이체X)",D36,IF(D38="카드",D36+D36*13%,IF(D38="이체 및 현금영수증",D36+D36*10%,IF(D38="이체 및 세금계산서",D36+D36*10%,IF(D38="이체 및 세금계산서",D36+D36*10%,)))))-D39</f>
        <v>3367400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25</v>
      </c>
      <c r="C1" t="s">
        <v>50</v>
      </c>
      <c r="D1" s="23" t="s">
        <v>52</v>
      </c>
    </row>
    <row r="2" spans="1:4">
      <c r="A2" t="s">
        <v>38</v>
      </c>
      <c r="B2" t="s">
        <v>19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2980000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2020-01-22T05:26:04Z</dcterms:modified>
</cp:coreProperties>
</file>