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DB3EFAA-F1A1-41B2-9D57-4B5CBC6FCDB9}" xr6:coauthVersionLast="45" xr6:coauthVersionMax="45" xr10:uidLastSave="{00000000-0000-0000-0000-000000000000}"/>
  <bookViews>
    <workbookView xWindow="6705" yWindow="219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<sst xmlns="http://schemas.openxmlformats.org/spreadsheetml/2006/main" count="93" uniqueCount="85">
  <si>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</si>
  <si>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</si>
  <si>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</si>
  <si>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</si>
  <si>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</si>
  <si>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</si>
  <si>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</si>
  <si>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</si>
  <si>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</si>
  <si>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</si>
  <si>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</si>
  <si>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</si>
  <si>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</si>
  <si>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</si>
  <si>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</si>
  <si>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</si>
  <si>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</si>
  <si>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</si>
  <si>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</si>
  <si>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</si>
  <si>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</si>
  <si>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</si>
  <si>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</si>
  <si>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</si>
  <si>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</si>
  <si>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</si>
  <si>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</si>
  <si>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</si>
  <si>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</si>
  <si>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</si>
  <si>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</si>
  <si>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</si>
  <si>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</si>
  <si>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</si>
  <si>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</si>
  <si>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</si>
  <si>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</si>
  <si>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</si>
  <si>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</si>
  <si>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</si>
  <si>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</si>
  <si>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</si>
  <si>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</si>
  <si>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</si>
  <si>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</si>
  <si>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</si>
  <si>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</si>
  <si>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</si>
  <si>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</si>
  <si>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</si>
  <si>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</si>
  <si>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</si>
  <si>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</si>
  <si>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</si>
  <si>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</si>
  <si>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</si>
  <si>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</si>
  <si>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</si>
  <si>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</si>
  <si>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</si>
  <si>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</si>
  <si>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</si>
  <si>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</si>
  <si>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</si>
  <si>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</si>
  <si>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</si>
  <si>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</si>
  <si>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</si>
  <si>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</si>
  <si>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인텔 코어i5-9세대 9400F (커피레이크-R)(정품)</t>
    <phoneticPr fontId="1" type="noConversion"/>
  </si>
  <si>
    <t>잘만 CNPS9X OPTIMA WHITE LED</t>
    <phoneticPr fontId="1" type="noConversion"/>
  </si>
  <si>
    <t>ASUS PRIME B365M-A 코잇</t>
    <phoneticPr fontId="1" type="noConversion"/>
  </si>
  <si>
    <t>삼성전자 DDR4 8G PC4-21300(정품)</t>
    <phoneticPr fontId="1" type="noConversion"/>
  </si>
  <si>
    <t>HIS 라데온 RX 570 IceQ X2 Turbo D5 8GB</t>
    <phoneticPr fontId="1" type="noConversion"/>
  </si>
  <si>
    <t>Western Digital WD Blue SN550 M.2 2280(500GB)</t>
    <phoneticPr fontId="1" type="noConversion"/>
  </si>
  <si>
    <t>DAVEN FT903 MESH 강화유리(블랙)</t>
    <phoneticPr fontId="1" type="noConversion"/>
  </si>
  <si>
    <t>/</t>
    <phoneticPr fontId="1" type="noConversion"/>
  </si>
  <si>
    <t>마이크로닉스 Classic II 600W +12V Single Rail 85+</t>
    <phoneticPr fontId="1" type="noConversion"/>
  </si>
  <si>
    <t>BenQ GW2780 아이케어 무결점</t>
    <phoneticPr fontId="1" type="noConversion"/>
  </si>
  <si>
    <t>키보드</t>
    <phoneticPr fontId="1" type="noConversion"/>
  </si>
  <si>
    <t>COX CK700 광축 (리니어)</t>
    <phoneticPr fontId="1" type="noConversion"/>
  </si>
  <si>
    <t>로지텍 G102 로지텍</t>
    <phoneticPr fontId="1" type="noConversion"/>
  </si>
  <si>
    <t>게이밍 5mm 장패드</t>
    <phoneticPr fontId="1" type="noConversion"/>
  </si>
  <si>
    <t>카드</t>
  </si>
  <si>
    <t>오재열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</si>
</sst>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5" sqref="C5:D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84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/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43910</v>
      </c>
      <c r="C3" s="19" t="s">
        <v>56</v>
      </c>
      <c r="D3" s="25"/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69</v>
      </c>
      <c r="D6" s="64"/>
      <c r="E6" s="3" t="s">
        <v>6</v>
      </c>
      <c r="F6" s="6">
        <v>241000</v>
      </c>
      <c r="G6" s="3">
        <v>1</v>
      </c>
      <c r="H6" s="6">
        <f>F6*G6</f>
        <v>241000</v>
      </c>
      <c r="I6" s="2"/>
    </row>
    <row r="7" spans="1:9" ht="24" customHeight="1">
      <c r="A7" s="57"/>
      <c r="B7" s="58"/>
      <c r="C7" s="63" t="s">
        <v>70</v>
      </c>
      <c r="D7" s="64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114000</v>
      </c>
      <c r="G8" s="3">
        <v>1</v>
      </c>
      <c r="H8" s="6">
        <f t="shared" si="0"/>
        <v>114000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>
        <v>199000</v>
      </c>
      <c r="G10" s="3">
        <v>1</v>
      </c>
      <c r="H10" s="6">
        <f t="shared" si="0"/>
        <v>199000</v>
      </c>
      <c r="I10" s="2"/>
    </row>
    <row r="11" spans="1:9" ht="34.5" customHeight="1">
      <c r="A11" s="57"/>
      <c r="B11" s="58"/>
      <c r="C11" s="63" t="s">
        <v>74</v>
      </c>
      <c r="D11" s="64"/>
      <c r="E11" s="3" t="s">
        <v>10</v>
      </c>
      <c r="F11" s="6">
        <v>120000</v>
      </c>
      <c r="G11" s="3">
        <v>1</v>
      </c>
      <c r="H11" s="6">
        <f t="shared" si="0"/>
        <v>120000</v>
      </c>
      <c r="I11" s="2"/>
    </row>
    <row r="12" spans="1:9" ht="24" customHeight="1">
      <c r="A12" s="57"/>
      <c r="B12" s="58"/>
      <c r="C12" s="63" t="s">
        <v>76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77" t="s">
        <v>76</v>
      </c>
      <c r="D13" s="7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77" t="s">
        <v>75</v>
      </c>
      <c r="D14" s="78"/>
      <c r="E14" s="3" t="s">
        <v>13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57"/>
      <c r="B15" s="58"/>
      <c r="C15" s="77" t="s">
        <v>77</v>
      </c>
      <c r="D15" s="7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79" t="s">
        <v>51</v>
      </c>
      <c r="D16" s="8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81" t="s">
        <v>65</v>
      </c>
      <c r="D18" s="8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945000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945000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 t="s">
        <v>78</v>
      </c>
      <c r="D24" s="78"/>
      <c r="E24" s="5" t="s">
        <v>21</v>
      </c>
      <c r="F24" s="6">
        <v>197000</v>
      </c>
      <c r="G24" s="3">
        <v>1</v>
      </c>
      <c r="H24" s="6">
        <f>F24*G24</f>
        <v>197000</v>
      </c>
      <c r="I24" s="2"/>
    </row>
    <row r="25" spans="1:9" ht="16.5" customHeight="1">
      <c r="A25" s="83" t="str">
        <f>IF(F37="현금(이체X)",Sheet2!D2,IF(F37="카드",Sheet2!D2,IF(F37="이체 및 현금영수증",Sheet2!E1,IF(F37="카드+현금",Sheet2!D2,IF(F37="이체 및 세금계산서",Sheet2!D1)))))</f>
        <v>참고사항</v>
      </c>
      <c r="B25" s="84"/>
      <c r="C25" s="106" t="s">
        <v>80</v>
      </c>
      <c r="D25" s="78"/>
      <c r="E25" s="3" t="s">
        <v>79</v>
      </c>
      <c r="F25" s="6">
        <v>48000</v>
      </c>
      <c r="G25" s="3">
        <v>1</v>
      </c>
      <c r="H25" s="6">
        <f t="shared" ref="H25:H32" si="1">F25*G25</f>
        <v>48000</v>
      </c>
      <c r="I25" s="2"/>
    </row>
    <row r="26" spans="1:9">
      <c r="A26" s="85"/>
      <c r="B26" s="86"/>
      <c r="C26" s="106" t="s">
        <v>81</v>
      </c>
      <c r="D26" s="78"/>
      <c r="E26" s="5" t="s">
        <v>30</v>
      </c>
      <c r="F26" s="6">
        <v>21000</v>
      </c>
      <c r="G26" s="3">
        <v>1</v>
      </c>
      <c r="H26" s="6">
        <f t="shared" si="1"/>
        <v>21000</v>
      </c>
      <c r="I26" s="2"/>
    </row>
    <row r="27" spans="1:9">
      <c r="A27" s="85"/>
      <c r="B27" s="86"/>
      <c r="C27" s="107" t="s">
        <v>82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5"/>
      <c r="B28" s="86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5"/>
      <c r="B29" s="86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5"/>
      <c r="B30" s="86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266000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91"/>
      <c r="D35" s="92"/>
      <c r="E35" s="8" t="s">
        <v>4</v>
      </c>
      <c r="F35" s="67">
        <f>SUM(E21,E33)</f>
        <v>1211000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22</v>
      </c>
      <c r="F36" s="65">
        <f>F35*1.1-F35</f>
        <v>121100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83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>
        <v>18430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1350000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1211000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2020-03-20T05:20:43Z</dcterms:modified>
</cp:coreProperties>
</file>