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622D525B-5AE7-4F8F-9121-4915CA3A6CC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<sst xmlns="http://schemas.openxmlformats.org/spreadsheetml/2006/main" count="86" uniqueCount="76">
  <si>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</si>
  <si>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</si>
  <si>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</si>
  <si>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</si>
  <si>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</si>
  <si>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</si>
  <si>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</si>
  <si>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</si>
  <si>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</si>
  <si>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</si>
  <si>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</si>
  <si>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</si>
  <si>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</si>
  <si>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</si>
  <si>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</si>
  <si>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</si>
  <si>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</si>
  <si>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</si>
  <si>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</si>
  <si>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</si>
  <si>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</si>
  <si>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</si>
  <si>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</si>
  <si>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</si>
  <si>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</si>
  <si>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</si>
  <si>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</si>
  <si>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</si>
  <si>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</si>
  <si>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</si>
  <si>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</si>
  <si>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</si>
  <si>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</si>
  <si>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</si>
  <si>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</si>
  <si>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</si>
  <si>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</si>
  <si>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</si>
  <si>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</si>
  <si>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</si>
  <si>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</si>
  <si>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</si>
  <si>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</si>
  <si>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</si>
  <si>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</si>
  <si>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</si>
  <si>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02 월    일</t>
    <phoneticPr fontId="1" type="noConversion"/>
  </si>
  <si>
    <t>AMD 라이젠 9 3900X (마티스) (정품)</t>
    <phoneticPr fontId="1" type="noConversion"/>
  </si>
  <si>
    <t>ASUS ROG CROSSHAIR VIII HERO (Wi-Fi)</t>
    <phoneticPr fontId="1" type="noConversion"/>
  </si>
  <si>
    <t>G.SKILL DDR4 64G PC4-25600 CL14 TRIDENT Z ROYAL 실버</t>
    <phoneticPr fontId="1" type="noConversion"/>
  </si>
  <si>
    <t>ASUS ROG STRIX 지포스 RTX 2080Ti O11G GAMING D6 11GB</t>
    <phoneticPr fontId="1" type="noConversion"/>
  </si>
  <si>
    <t>삼성전자 970 EVO PLUS M.2 2280 (1TB)</t>
    <phoneticPr fontId="1" type="noConversion"/>
  </si>
  <si>
    <t>Seagate 4TB BarraCuda</t>
    <phoneticPr fontId="1" type="noConversion"/>
  </si>
  <si>
    <t>리안리 PC-O11D XL ROG (Sliver)</t>
    <phoneticPr fontId="1" type="noConversion"/>
  </si>
  <si>
    <t>시소닉 PRIME PLATINUM PX-1000 Full Modular</t>
    <phoneticPr fontId="1" type="noConversion"/>
  </si>
  <si>
    <t>NZXT KRAKEN Z73</t>
    <phoneticPr fontId="1" type="noConversion"/>
  </si>
  <si>
    <t>CORSAIR HD120 RGB (3PACK/Controller)</t>
    <phoneticPr fontId="1" type="noConversion"/>
  </si>
  <si>
    <t>서브VGA</t>
    <phoneticPr fontId="1" type="noConversion"/>
  </si>
  <si>
    <t>ASUS ROG STRIX 지포스 GTX 1660 Ti O6G GAMING D6 6GB</t>
    <phoneticPr fontId="1" type="noConversion"/>
  </si>
  <si>
    <t>Microsoft Windows 10 Home (FPP KR)</t>
    <phoneticPr fontId="1" type="noConversion"/>
  </si>
  <si>
    <t>튜닝용품</t>
    <phoneticPr fontId="1" type="noConversion"/>
  </si>
  <si>
    <t>리안리 STRIMER RGB 200mm 24핀 케이블</t>
    <phoneticPr fontId="1" type="noConversion"/>
  </si>
  <si>
    <t>리안리 STRIMER RGB 300mm 8+8핀 케이블</t>
    <phoneticPr fontId="1" type="noConversion"/>
  </si>
  <si>
    <t>벤큐 XL2740 240Hz 평면</t>
    <phoneticPr fontId="1" type="noConversion"/>
  </si>
  <si>
    <t>CORSAIR K70 RGB MK.2 SE (은축)</t>
    <phoneticPr fontId="1" type="noConversion"/>
  </si>
  <si>
    <t>CORSAIR MM800 RGB POLARIS (정품)</t>
    <phoneticPr fontId="1" type="noConversion"/>
  </si>
  <si>
    <t>패드</t>
    <phoneticPr fontId="1" type="noConversion"/>
  </si>
  <si>
    <t>멀티탭</t>
    <phoneticPr fontId="1" type="noConversion"/>
  </si>
  <si>
    <t>6구 1.5M 개별</t>
    <phoneticPr fontId="1" type="noConversion"/>
  </si>
  <si>
    <t>마이크</t>
    <phoneticPr fontId="1" type="noConversion"/>
  </si>
  <si>
    <t>캠</t>
    <phoneticPr fontId="1" type="noConversion"/>
  </si>
  <si>
    <t>로지텍 C922 PRO</t>
    <phoneticPr fontId="1" type="noConversion"/>
  </si>
  <si>
    <t>필라 CM5050-PRO</t>
    <phoneticPr fontId="1" type="noConversion"/>
  </si>
  <si>
    <t>견적일자: 2020년  02 월  12   일</t>
    <phoneticPr fontId="1" type="noConversion"/>
  </si>
  <si>
    <t>고객성명(회사명): 연도윤</t>
    <phoneticPr fontId="1" type="noConversion"/>
  </si>
  <si>
    <t>전화번호: 010-4931-4262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</si>
</sst>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74</v>
      </c>
      <c r="B1" s="38" t="s">
        <v>26</v>
      </c>
      <c r="C1" s="45"/>
      <c r="D1" s="46"/>
      <c r="E1" s="46"/>
      <c r="F1" s="47"/>
    </row>
    <row r="2" spans="1:7" ht="22.5" customHeight="1">
      <c r="A2" s="12" t="s">
        <v>75</v>
      </c>
      <c r="B2" s="39"/>
      <c r="C2" s="48"/>
      <c r="D2" s="49"/>
      <c r="E2" s="49"/>
      <c r="F2" s="50"/>
    </row>
    <row r="3" spans="1:7" ht="22.5" customHeight="1">
      <c r="A3" s="12" t="s">
        <v>73</v>
      </c>
      <c r="B3" s="12" t="s">
        <v>46</v>
      </c>
      <c r="C3" s="48"/>
      <c r="D3" s="49"/>
      <c r="E3" s="49"/>
      <c r="F3" s="50"/>
    </row>
    <row r="4" spans="1:7" ht="22.5" customHeight="1">
      <c r="A4" s="33" t="s">
        <v>24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28</v>
      </c>
      <c r="B6" s="13" t="s">
        <v>47</v>
      </c>
      <c r="C6" s="3" t="s">
        <v>6</v>
      </c>
      <c r="D6" s="8">
        <v>750000</v>
      </c>
      <c r="E6" s="3">
        <v>1</v>
      </c>
      <c r="F6" s="8">
        <f>D6*E6</f>
        <v>750000</v>
      </c>
      <c r="G6" s="2"/>
    </row>
    <row r="7" spans="1:7" ht="24" customHeight="1">
      <c r="A7" s="43"/>
      <c r="B7" s="13" t="s">
        <v>48</v>
      </c>
      <c r="C7" s="3" t="s">
        <v>7</v>
      </c>
      <c r="D7" s="8">
        <v>620000</v>
      </c>
      <c r="E7" s="3">
        <v>1</v>
      </c>
      <c r="F7" s="8">
        <f t="shared" ref="F7:F20" si="0">D7*E7</f>
        <v>620000</v>
      </c>
      <c r="G7" s="2"/>
    </row>
    <row r="8" spans="1:7" ht="24">
      <c r="A8" s="43"/>
      <c r="B8" s="13" t="s">
        <v>49</v>
      </c>
      <c r="C8" s="3" t="s">
        <v>8</v>
      </c>
      <c r="D8" s="8">
        <v>1200000</v>
      </c>
      <c r="E8" s="3">
        <v>1</v>
      </c>
      <c r="F8" s="8">
        <f t="shared" si="0"/>
        <v>1200000</v>
      </c>
      <c r="G8" s="2"/>
    </row>
    <row r="9" spans="1:7" ht="24">
      <c r="A9" s="43"/>
      <c r="B9" s="13" t="s">
        <v>50</v>
      </c>
      <c r="C9" s="3" t="s">
        <v>9</v>
      </c>
      <c r="D9" s="8">
        <v>1900000</v>
      </c>
      <c r="E9" s="3">
        <v>1</v>
      </c>
      <c r="F9" s="8">
        <f t="shared" si="0"/>
        <v>1900000</v>
      </c>
      <c r="G9" s="2"/>
    </row>
    <row r="10" spans="1:7" ht="24" customHeight="1">
      <c r="A10" s="43"/>
      <c r="B10" s="13" t="s">
        <v>51</v>
      </c>
      <c r="C10" s="3" t="s">
        <v>10</v>
      </c>
      <c r="D10" s="8">
        <v>350000</v>
      </c>
      <c r="E10" s="3">
        <v>1</v>
      </c>
      <c r="F10" s="8">
        <f t="shared" si="0"/>
        <v>350000</v>
      </c>
      <c r="G10" s="2"/>
    </row>
    <row r="11" spans="1:7">
      <c r="A11" s="43"/>
      <c r="B11" s="13" t="s">
        <v>52</v>
      </c>
      <c r="C11" s="3" t="s">
        <v>11</v>
      </c>
      <c r="D11" s="8">
        <v>130000</v>
      </c>
      <c r="E11" s="3">
        <v>1</v>
      </c>
      <c r="F11" s="8">
        <f t="shared" si="0"/>
        <v>130000</v>
      </c>
      <c r="G11" s="2"/>
    </row>
    <row r="12" spans="1:7" ht="24" customHeight="1">
      <c r="A12" s="43"/>
      <c r="B12" s="13" t="s">
        <v>58</v>
      </c>
      <c r="C12" s="3" t="s">
        <v>57</v>
      </c>
      <c r="D12" s="8">
        <v>440000</v>
      </c>
      <c r="E12" s="3">
        <v>1</v>
      </c>
      <c r="F12" s="8">
        <f t="shared" si="0"/>
        <v>440000</v>
      </c>
      <c r="G12" s="2"/>
    </row>
    <row r="13" spans="1:7" ht="24" customHeight="1">
      <c r="A13" s="43"/>
      <c r="B13" s="11" t="s">
        <v>53</v>
      </c>
      <c r="C13" s="3" t="s">
        <v>12</v>
      </c>
      <c r="D13" s="8">
        <v>300000</v>
      </c>
      <c r="E13" s="3">
        <v>1</v>
      </c>
      <c r="F13" s="8">
        <f t="shared" si="0"/>
        <v>300000</v>
      </c>
      <c r="G13" s="2"/>
    </row>
    <row r="14" spans="1:7" ht="24">
      <c r="A14" s="43"/>
      <c r="B14" s="11" t="s">
        <v>54</v>
      </c>
      <c r="C14" s="3" t="s">
        <v>13</v>
      </c>
      <c r="D14" s="8">
        <v>370000</v>
      </c>
      <c r="E14" s="3">
        <v>1</v>
      </c>
      <c r="F14" s="8">
        <f t="shared" si="0"/>
        <v>370000</v>
      </c>
      <c r="G14" s="2"/>
    </row>
    <row r="15" spans="1:7" ht="24" customHeight="1">
      <c r="A15" s="43"/>
      <c r="B15" s="11" t="s">
        <v>55</v>
      </c>
      <c r="C15" s="3" t="s">
        <v>14</v>
      </c>
      <c r="D15" s="8">
        <v>340000</v>
      </c>
      <c r="E15" s="3">
        <v>1</v>
      </c>
      <c r="F15" s="8">
        <f t="shared" si="0"/>
        <v>340000</v>
      </c>
      <c r="G15" s="2"/>
    </row>
    <row r="16" spans="1:7" ht="24" customHeight="1">
      <c r="A16" s="43"/>
      <c r="B16" s="11" t="s">
        <v>56</v>
      </c>
      <c r="C16" s="3" t="s">
        <v>15</v>
      </c>
      <c r="D16" s="8">
        <v>130000</v>
      </c>
      <c r="E16" s="3">
        <v>3</v>
      </c>
      <c r="F16" s="8">
        <f t="shared" si="0"/>
        <v>390000</v>
      </c>
      <c r="G16" s="2"/>
    </row>
    <row r="17" spans="1:7" ht="24" customHeight="1">
      <c r="A17" s="43"/>
      <c r="B17" s="14"/>
      <c r="D17" s="8"/>
      <c r="E17" s="3"/>
      <c r="F17" s="8">
        <f t="shared" si="0"/>
        <v>0</v>
      </c>
      <c r="G17" s="2"/>
    </row>
    <row r="18" spans="1:7">
      <c r="A18" s="43"/>
      <c r="B18" s="15" t="s">
        <v>18</v>
      </c>
      <c r="C18" s="4" t="s">
        <v>16</v>
      </c>
      <c r="D18" s="9">
        <v>100000</v>
      </c>
      <c r="E18" s="4">
        <v>1</v>
      </c>
      <c r="F18" s="8">
        <f t="shared" si="0"/>
        <v>100000</v>
      </c>
      <c r="G18" s="2"/>
    </row>
    <row r="19" spans="1:7">
      <c r="A19" s="43"/>
      <c r="B19" s="72" t="s">
        <v>59</v>
      </c>
      <c r="C19" s="4" t="s">
        <v>29</v>
      </c>
      <c r="D19" s="9">
        <v>190000</v>
      </c>
      <c r="E19" s="4">
        <v>1</v>
      </c>
      <c r="F19" s="8">
        <f t="shared" si="0"/>
        <v>190000</v>
      </c>
      <c r="G19" s="2"/>
    </row>
    <row r="20" spans="1:7" ht="17.25" thickBot="1">
      <c r="A20" s="43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17</v>
      </c>
      <c r="C21" s="66">
        <f>SUM(F6:F20)</f>
        <v>7080000</v>
      </c>
      <c r="D21" s="66"/>
      <c r="E21" s="73">
        <v>1</v>
      </c>
      <c r="F21" s="56" t="s">
        <v>19</v>
      </c>
      <c r="G21" s="2"/>
    </row>
    <row r="22" spans="1:7" ht="12.75" customHeight="1" thickBot="1">
      <c r="A22" s="43"/>
      <c r="B22" s="36"/>
      <c r="C22" s="66">
        <f>C21*E21</f>
        <v>7080000</v>
      </c>
      <c r="D22" s="66"/>
      <c r="E22" s="66"/>
      <c r="F22" s="57"/>
      <c r="G22" s="2"/>
    </row>
    <row r="23" spans="1:7" ht="12.75" customHeight="1" thickBot="1">
      <c r="A23" s="43"/>
      <c r="B23" s="37"/>
      <c r="C23" s="66"/>
      <c r="D23" s="66"/>
      <c r="E23" s="66"/>
      <c r="F23" s="58"/>
      <c r="G23" s="2"/>
    </row>
    <row r="24" spans="1:7" ht="17.25" customHeight="1">
      <c r="A24" s="43"/>
      <c r="B24" s="5" t="s">
        <v>23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 t="s">
        <v>63</v>
      </c>
      <c r="C25" s="7" t="s">
        <v>20</v>
      </c>
      <c r="D25" s="8">
        <v>710000</v>
      </c>
      <c r="E25" s="3">
        <v>1</v>
      </c>
      <c r="F25" s="8">
        <f>D25*E25</f>
        <v>710000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27</v>
      </c>
      <c r="D26" s="8">
        <v>230000</v>
      </c>
      <c r="E26" s="3">
        <v>1</v>
      </c>
      <c r="F26" s="8">
        <f t="shared" ref="F26:F33" si="1">D26*E26</f>
        <v>230000</v>
      </c>
      <c r="G26" s="2"/>
    </row>
    <row r="27" spans="1:7">
      <c r="A27" s="60"/>
      <c r="B27" s="10" t="s">
        <v>65</v>
      </c>
      <c r="C27" s="7" t="s">
        <v>66</v>
      </c>
      <c r="D27" s="8">
        <v>90000</v>
      </c>
      <c r="E27" s="3">
        <v>1</v>
      </c>
      <c r="F27" s="8">
        <f t="shared" si="1"/>
        <v>90000</v>
      </c>
      <c r="G27" s="2"/>
    </row>
    <row r="28" spans="1:7">
      <c r="A28" s="60"/>
      <c r="B28" s="10" t="s">
        <v>61</v>
      </c>
      <c r="C28" s="7" t="s">
        <v>60</v>
      </c>
      <c r="D28" s="8">
        <v>70000</v>
      </c>
      <c r="E28" s="3">
        <v>1</v>
      </c>
      <c r="F28" s="8">
        <f t="shared" si="1"/>
        <v>70000</v>
      </c>
      <c r="G28" s="2"/>
    </row>
    <row r="29" spans="1:7">
      <c r="A29" s="60"/>
      <c r="B29" s="10" t="s">
        <v>62</v>
      </c>
      <c r="C29" s="7" t="s">
        <v>60</v>
      </c>
      <c r="D29" s="8">
        <v>60000</v>
      </c>
      <c r="E29" s="3">
        <v>3</v>
      </c>
      <c r="F29" s="8">
        <f t="shared" si="1"/>
        <v>180000</v>
      </c>
      <c r="G29" s="2"/>
    </row>
    <row r="30" spans="1:7">
      <c r="A30" s="60"/>
      <c r="B30" s="10" t="s">
        <v>68</v>
      </c>
      <c r="C30" s="7" t="s">
        <v>67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60"/>
      <c r="B31" s="10" t="s">
        <v>72</v>
      </c>
      <c r="C31" s="7" t="s">
        <v>69</v>
      </c>
      <c r="D31" s="8">
        <v>46000</v>
      </c>
      <c r="E31" s="3">
        <v>1</v>
      </c>
      <c r="F31" s="8">
        <f t="shared" si="1"/>
        <v>46000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 t="s">
        <v>71</v>
      </c>
      <c r="C33" s="7" t="s">
        <v>70</v>
      </c>
      <c r="D33" s="8">
        <v>149000</v>
      </c>
      <c r="E33" s="3">
        <v>1</v>
      </c>
      <c r="F33" s="8">
        <f t="shared" si="1"/>
        <v>149000</v>
      </c>
      <c r="G33" s="2"/>
    </row>
    <row r="34" spans="1:7" ht="13.5" customHeight="1">
      <c r="A34" s="29" t="s">
        <v>37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5">
        <f>SUM(F25:F33)</f>
        <v>1490000</v>
      </c>
      <c r="D34" s="65"/>
      <c r="E34" s="67"/>
      <c r="F34" s="54" t="s">
        <v>19</v>
      </c>
      <c r="G34" s="2"/>
    </row>
    <row r="35" spans="1:7" ht="14.25" customHeight="1">
      <c r="A35" s="30"/>
      <c r="B35" s="41"/>
      <c r="C35" s="68"/>
      <c r="D35" s="68"/>
      <c r="E35" s="69"/>
      <c r="F35" s="55"/>
      <c r="G35" s="2"/>
    </row>
    <row r="36" spans="1:7" ht="16.5" customHeight="1">
      <c r="A36" s="18" t="s">
        <v>40</v>
      </c>
      <c r="B36" s="25"/>
      <c r="C36" s="16" t="s">
        <v>4</v>
      </c>
      <c r="D36" s="64">
        <f>SUM(C22,C34)</f>
        <v>8570000</v>
      </c>
      <c r="E36" s="64"/>
      <c r="F36" s="17" t="s">
        <v>19</v>
      </c>
      <c r="G36" s="2"/>
    </row>
    <row r="37" spans="1:7" ht="16.5" customHeight="1">
      <c r="A37" s="18" t="s">
        <v>41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21</v>
      </c>
      <c r="D37" s="62">
        <f>D36*1.1-D36</f>
        <v>857000</v>
      </c>
      <c r="E37" s="63"/>
      <c r="F37" s="19"/>
      <c r="G37" s="2"/>
    </row>
    <row r="38" spans="1:7" ht="17.25" customHeight="1">
      <c r="A38" s="18" t="s">
        <v>35</v>
      </c>
      <c r="B38" s="23"/>
      <c r="C38" s="16" t="s">
        <v>33</v>
      </c>
      <c r="D38" s="70" t="s">
        <v>45</v>
      </c>
      <c r="E38" s="71"/>
      <c r="F38" s="20"/>
      <c r="G38" s="2"/>
    </row>
    <row r="39" spans="1:7" ht="17.25" customHeight="1">
      <c r="A39" s="28" t="s">
        <v>36</v>
      </c>
      <c r="B39" s="31">
        <f>SUM(B36:B37)-B38</f>
        <v>0</v>
      </c>
      <c r="C39" s="16" t="s">
        <v>35</v>
      </c>
      <c r="D39" s="64"/>
      <c r="E39" s="64"/>
      <c r="F39" s="64"/>
      <c r="G39" s="2"/>
    </row>
    <row r="40" spans="1:7" ht="16.5" customHeight="1">
      <c r="A40" s="28"/>
      <c r="B40" s="32"/>
      <c r="C40" s="26" t="s">
        <v>22</v>
      </c>
      <c r="D40" s="65">
        <f>IF(D38="현금(이체X)",D36,IF(D38="카드",D36+D36*13%,IF(D38="이체 및 현금영수증",D36+D36*10%,IF(D38="이체 및 세금계산서",D36+D36*10%,IF(D38="이체 및 세금계산서",D36+D36*10%,)))))-D39</f>
        <v>8570000</v>
      </c>
      <c r="E40" s="65"/>
      <c r="F40" s="27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34</v>
      </c>
      <c r="B1" t="s">
        <v>25</v>
      </c>
      <c r="C1" t="s">
        <v>42</v>
      </c>
      <c r="D1" s="22" t="s">
        <v>44</v>
      </c>
    </row>
    <row r="2" spans="1:4">
      <c r="A2" t="s">
        <v>30</v>
      </c>
      <c r="B2" t="s">
        <v>19</v>
      </c>
      <c r="C2" t="s">
        <v>38</v>
      </c>
      <c r="D2" t="s">
        <v>43</v>
      </c>
    </row>
    <row r="3" spans="1:4">
      <c r="A3" t="s">
        <v>31</v>
      </c>
      <c r="B3" t="s">
        <v>39</v>
      </c>
    </row>
    <row r="4" spans="1:4">
      <c r="A4" t="s">
        <v>32</v>
      </c>
      <c r="B4" s="21">
        <f>Sheet1!D36-(Sheet1!B36/1.1)</f>
        <v>8570000</v>
      </c>
    </row>
    <row r="5" spans="1:4">
      <c r="A5" t="s">
        <v>38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2020-02-12T04:41:56Z</dcterms:modified>
</cp:coreProperties>
</file>