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524B28-F632-44A4-A910-B5BE26D853D8}" xr6:coauthVersionLast="45" xr6:coauthVersionMax="45" xr10:uidLastSave="{00000000-0000-0000-0000-000000000000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<sst xmlns="http://schemas.openxmlformats.org/spreadsheetml/2006/main" count="81" uniqueCount="73">
  <si>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</si>
  <si>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</si>
  <si>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</si>
  <si>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</si>
  <si>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</si>
  <si>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</si>
  <si>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</si>
  <si>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</si>
  <si>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</si>
  <si>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</si>
  <si>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</si>
  <si>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</si>
  <si>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</si>
  <si>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</si>
  <si>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</si>
  <si>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</si>
  <si>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</si>
  <si>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</si>
  <si>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</si>
  <si>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</si>
  <si>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</si>
  <si>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</si>
  <si>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</si>
  <si>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</si>
  <si>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</si>
  <si>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</si>
  <si>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</si>
  <si>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</si>
  <si>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</si>
  <si>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</si>
  <si>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</si>
  <si>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</si>
  <si>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</si>
  <si>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</si>
  <si>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</si>
  <si>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</si>
  <si>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</si>
  <si>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</si>
  <si>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</si>
  <si>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</si>
  <si>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</si>
  <si>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</si>
  <si>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</si>
  <si>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</si>
  <si>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</si>
  <si>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</si>
  <si>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</si>
  <si>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</si>
  <si>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</si>
  <si>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</si>
  <si>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</si>
  <si>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</si>
  <si>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</si>
  <si>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</si>
  <si>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</si>
  <si>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</si>
  <si>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</si>
  <si>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</si>
  <si>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</si>
  <si>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</si>
  <si>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</si>
  <si>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</si>
  <si>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</si>
  <si>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</si>
  <si>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</si>
  <si>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이체 및 세금계산서</t>
  </si>
  <si>
    <t>㈜어댑트 (전용권 상무님)</t>
    <phoneticPr fontId="1" type="noConversion"/>
  </si>
  <si>
    <t>010-9107-1451</t>
    <phoneticPr fontId="1" type="noConversion"/>
  </si>
  <si>
    <t>할인금</t>
    <phoneticPr fontId="1" type="noConversion"/>
  </si>
  <si>
    <t>아댑터</t>
    <phoneticPr fontId="1" type="noConversion"/>
  </si>
  <si>
    <t xml:space="preserve"> 12V 5000mA</t>
    <phoneticPr fontId="1" type="noConversion"/>
  </si>
  <si>
    <t>LG 모니터용 19V 1.3A</t>
    <phoneticPr fontId="1" type="noConversion"/>
  </si>
  <si>
    <t>서울시 강남구 삼성로 534, 4층 (삼성동, 싹아트센터2)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</si>
</sst>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66</v>
      </c>
      <c r="C1" s="33" t="s">
        <v>51</v>
      </c>
      <c r="D1" s="34"/>
      <c r="E1" s="91"/>
      <c r="F1" s="92"/>
      <c r="G1" s="92"/>
      <c r="H1" s="93"/>
    </row>
    <row r="2" spans="1:9" ht="22.5" customHeight="1">
      <c r="A2" s="18" t="s">
        <v>52</v>
      </c>
      <c r="B2" s="26" t="s">
        <v>67</v>
      </c>
      <c r="C2" s="35"/>
      <c r="D2" s="36"/>
      <c r="E2" s="94"/>
      <c r="F2" s="95"/>
      <c r="G2" s="95"/>
      <c r="H2" s="96"/>
    </row>
    <row r="3" spans="1:9" ht="22.5" customHeight="1">
      <c r="A3" s="18" t="s">
        <v>53</v>
      </c>
      <c r="B3" s="20">
        <f ca="1">TODAY()</f>
        <v>43944</v>
      </c>
      <c r="C3" s="19" t="s">
        <v>54</v>
      </c>
      <c r="D3" s="25">
        <f ca="1">TODAY()</f>
        <v>43944</v>
      </c>
      <c r="E3" s="94"/>
      <c r="F3" s="95"/>
      <c r="G3" s="95"/>
      <c r="H3" s="96"/>
    </row>
    <row r="4" spans="1:9" ht="22.5" customHeight="1">
      <c r="A4" s="17" t="s">
        <v>50</v>
      </c>
      <c r="B4" s="39" t="s">
        <v>72</v>
      </c>
      <c r="C4" s="39"/>
      <c r="D4" s="40"/>
      <c r="E4" s="97"/>
      <c r="F4" s="98"/>
      <c r="G4" s="98"/>
      <c r="H4" s="99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30</v>
      </c>
      <c r="B6" s="104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5"/>
      <c r="B7" s="106"/>
      <c r="C7" s="61"/>
      <c r="D7" s="62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1"/>
      <c r="D8" s="62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5"/>
      <c r="B9" s="106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5"/>
      <c r="B10" s="106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5"/>
      <c r="B11" s="106"/>
      <c r="C11" s="61"/>
      <c r="D11" s="6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6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6"/>
      <c r="D14" s="51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56"/>
      <c r="D15" s="51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5"/>
      <c r="B18" s="106"/>
      <c r="C18" s="59"/>
      <c r="D18" s="60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4"/>
      <c r="D19" s="55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1" t="s">
        <v>18</v>
      </c>
      <c r="D20" s="41"/>
      <c r="E20" s="63">
        <f>SUM(H6:H19)</f>
        <v>0</v>
      </c>
      <c r="F20" s="63"/>
      <c r="G20" s="24"/>
      <c r="H20" s="102" t="s">
        <v>20</v>
      </c>
      <c r="I20" s="2"/>
    </row>
    <row r="21" spans="1:9" ht="12.75" customHeight="1">
      <c r="A21" s="105"/>
      <c r="B21" s="106"/>
      <c r="C21" s="41"/>
      <c r="D21" s="41"/>
      <c r="E21" s="63">
        <f>E20*G20</f>
        <v>0</v>
      </c>
      <c r="F21" s="63"/>
      <c r="G21" s="63"/>
      <c r="H21" s="102"/>
      <c r="I21" s="2"/>
    </row>
    <row r="22" spans="1:9" ht="12.75" customHeight="1">
      <c r="A22" s="105"/>
      <c r="B22" s="106"/>
      <c r="C22" s="41"/>
      <c r="D22" s="41"/>
      <c r="E22" s="63"/>
      <c r="F22" s="63"/>
      <c r="G22" s="63"/>
      <c r="H22" s="102"/>
      <c r="I22" s="2"/>
    </row>
    <row r="23" spans="1:9" ht="17.25" customHeight="1">
      <c r="A23" s="105"/>
      <c r="B23" s="106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107"/>
      <c r="B24" s="108"/>
      <c r="C24" s="48" t="s">
        <v>70</v>
      </c>
      <c r="D24" s="49"/>
      <c r="E24" s="5" t="s">
        <v>69</v>
      </c>
      <c r="F24" s="6">
        <v>25000</v>
      </c>
      <c r="G24" s="3">
        <v>3</v>
      </c>
      <c r="H24" s="6">
        <f>F24*G24</f>
        <v>75000</v>
      </c>
      <c r="I24" s="2"/>
    </row>
    <row r="25" spans="1:9" ht="16.5" customHeight="1">
      <c r="A25" s="7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2"/>
      <c r="C25" s="113" t="s">
        <v>71</v>
      </c>
      <c r="D25" s="49"/>
      <c r="E25" s="5" t="s">
        <v>69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73"/>
      <c r="B26" s="74"/>
      <c r="C26" s="50"/>
      <c r="D26" s="51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3"/>
      <c r="B27" s="74"/>
      <c r="C27" s="52"/>
      <c r="D27" s="53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3"/>
      <c r="B28" s="74"/>
      <c r="C28" s="52"/>
      <c r="D28" s="53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3"/>
      <c r="B29" s="74"/>
      <c r="C29" s="52"/>
      <c r="D29" s="53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3"/>
      <c r="B30" s="74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3"/>
      <c r="B31" s="74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7" t="s">
        <v>39</v>
      </c>
      <c r="B33" s="78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3">
        <f>SUM(H24:H32)</f>
        <v>100000</v>
      </c>
      <c r="F33" s="63"/>
      <c r="G33" s="64"/>
      <c r="H33" s="100" t="s">
        <v>20</v>
      </c>
      <c r="I33" s="2"/>
    </row>
    <row r="34" spans="1:9" ht="14.25" customHeight="1">
      <c r="A34" s="79"/>
      <c r="B34" s="80"/>
      <c r="C34" s="44"/>
      <c r="D34" s="45"/>
      <c r="E34" s="65"/>
      <c r="F34" s="65"/>
      <c r="G34" s="66"/>
      <c r="H34" s="101"/>
      <c r="I34" s="2"/>
    </row>
    <row r="35" spans="1:9" ht="16.5" customHeight="1">
      <c r="A35" s="69" t="s">
        <v>41</v>
      </c>
      <c r="B35" s="70"/>
      <c r="C35" s="83"/>
      <c r="D35" s="84"/>
      <c r="E35" s="8" t="s">
        <v>4</v>
      </c>
      <c r="F35" s="111">
        <f>SUM(E21,E33)</f>
        <v>100000</v>
      </c>
      <c r="G35" s="111"/>
      <c r="H35" s="9" t="s">
        <v>20</v>
      </c>
      <c r="I35" s="2"/>
    </row>
    <row r="36" spans="1:9" ht="16.5" customHeight="1">
      <c r="A36" s="69" t="s">
        <v>42</v>
      </c>
      <c r="B36" s="70"/>
      <c r="C36" s="8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2"/>
      <c r="E36" s="8" t="s">
        <v>21</v>
      </c>
      <c r="F36" s="109">
        <f>F35*1.1-F35</f>
        <v>10000.000000000015</v>
      </c>
      <c r="G36" s="110"/>
      <c r="H36" s="10"/>
      <c r="I36" s="2"/>
    </row>
    <row r="37" spans="1:9" ht="17.25" customHeight="1">
      <c r="A37" s="69" t="s">
        <v>37</v>
      </c>
      <c r="B37" s="70"/>
      <c r="C37" s="85"/>
      <c r="D37" s="86"/>
      <c r="E37" s="8" t="s">
        <v>35</v>
      </c>
      <c r="F37" s="67" t="s">
        <v>65</v>
      </c>
      <c r="G37" s="68"/>
      <c r="H37" s="11"/>
      <c r="I37" s="2"/>
    </row>
    <row r="38" spans="1:9" ht="19.5" customHeight="1">
      <c r="A38" s="77" t="s">
        <v>38</v>
      </c>
      <c r="B38" s="78"/>
      <c r="C38" s="87">
        <f>SUM(C35:C36)-C37</f>
        <v>0</v>
      </c>
      <c r="D38" s="88"/>
      <c r="E38" s="29" t="s">
        <v>68</v>
      </c>
      <c r="F38" s="67"/>
      <c r="G38" s="68"/>
      <c r="H38" s="112"/>
      <c r="I38" s="2"/>
    </row>
    <row r="39" spans="1:9" ht="20.25" customHeight="1">
      <c r="A39" s="79"/>
      <c r="B39" s="80"/>
      <c r="C39" s="89"/>
      <c r="D39" s="90"/>
      <c r="E39" s="14" t="s">
        <v>22</v>
      </c>
      <c r="F39" s="63">
        <f>IF(F37="현금(이체X)",F35,IF(F37="카드",F35+F35*13%,IF(F37="이체 및 현금영수증",F35+F35*10%,IF(F37="이체 및 세금계산서",F35+F35*10%,IF(F37="이체 및 세금계산서",F35+F35*10%,)))))-F38</f>
        <v>110000</v>
      </c>
      <c r="G39" s="63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24</v>
      </c>
      <c r="C1" t="s">
        <v>43</v>
      </c>
      <c r="D1" s="13" t="s">
        <v>45</v>
      </c>
      <c r="E1" s="31" t="s">
        <v>63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100000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2020-04-23T05:37:13Z</cp:lastPrinted>
  <dcterms:created xsi:type="dcterms:W3CDTF">2019-03-28T03:58:09Z</dcterms:created>
  <dcterms:modified xsi:type="dcterms:W3CDTF">2020-04-23T05:55:09Z</dcterms:modified>
</cp:coreProperties>
</file>