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2020년 견적서\동혁지인\"/>
    </mc:Choice>
  </mc:AlternateContent>
  <xr:revisionPtr revIDLastSave="0" documentId="13_ncr:1_{2046544E-D30C-4116-A536-0463AD276901}" xr6:coauthVersionLast="45" xr6:coauthVersionMax="45" xr10:uidLastSave="{00000000-0000-0000-0000-000000000000}"/>
  <bookViews>
    <workbookView xWindow="3735" yWindow="1095" windowWidth="17970" windowHeight="92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<sst xmlns="http://schemas.openxmlformats.org/spreadsheetml/2006/main" count="77" uniqueCount="67">
  <si>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</si>
  <si>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</si>
  <si>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</si>
  <si>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</si>
  <si>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</si>
  <si>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</si>
  <si>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</si>
  <si>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</si>
  <si>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</si>
  <si>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</si>
  <si>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</si>
  <si>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</si>
  <si>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</si>
  <si>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</si>
  <si>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</si>
  <si>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</si>
  <si>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</si>
  <si>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</si>
  <si>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</si>
  <si>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</si>
  <si>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</si>
  <si>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</si>
  <si>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</si>
  <si>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</si>
  <si>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</si>
  <si>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</si>
  <si>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</si>
  <si>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</si>
  <si>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</si>
  <si>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</si>
  <si>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</si>
  <si>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</si>
  <si>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</si>
  <si>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</si>
  <si>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</si>
  <si>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</si>
  <si>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</si>
  <si>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</si>
  <si>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</si>
  <si>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</si>
  <si>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</si>
  <si>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</si>
  <si>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</si>
  <si>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</si>
  <si>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</si>
  <si>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</si>
  <si>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</si>
  <si>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</si>
  <si>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</si>
  <si>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</si>
  <si>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</si>
  <si>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</si>
  <si>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</si>
  <si>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</si>
  <si>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</si>
  <si>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 xml:space="preserve"> /</t>
    <phoneticPr fontId="1" type="noConversion"/>
  </si>
  <si>
    <t xml:space="preserve">전화번호: </t>
    <phoneticPr fontId="1" type="noConversion"/>
  </si>
  <si>
    <t>AMD 라이젠 3 3200G (피카소) (정품)</t>
    <phoneticPr fontId="1" type="noConversion"/>
  </si>
  <si>
    <t>ASRock A320M-HDV R4.0</t>
    <phoneticPr fontId="1" type="noConversion"/>
  </si>
  <si>
    <t>AMD 라데온 Vega 8 내장</t>
    <phoneticPr fontId="1" type="noConversion"/>
  </si>
  <si>
    <t>COOLMAX 가성비 NO.2</t>
    <phoneticPr fontId="1" type="noConversion"/>
  </si>
  <si>
    <t>Western Digital WD Green SSD (240GB)</t>
    <phoneticPr fontId="1" type="noConversion"/>
  </si>
  <si>
    <t>삼성전자 DDR4 8G PC4-21300 (정품)</t>
    <phoneticPr fontId="1" type="noConversion"/>
  </si>
  <si>
    <t>견적일자: 2020년  02 월  13  일</t>
    <phoneticPr fontId="1" type="noConversion"/>
  </si>
  <si>
    <t>납품일자: 2020년  02 월    일</t>
    <phoneticPr fontId="1" type="noConversion"/>
  </si>
  <si>
    <t>COOLMAX ELITE 500W 84+ 벌크</t>
    <phoneticPr fontId="1" type="noConversion"/>
  </si>
  <si>
    <t>고객성명(회사명):무신사-람쥐님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</si>
</sst>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7" fontId="2" fillId="5" borderId="2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A2" sqref="A2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66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56</v>
      </c>
      <c r="B2" s="41"/>
      <c r="C2" s="50"/>
      <c r="D2" s="51"/>
      <c r="E2" s="51"/>
      <c r="F2" s="52"/>
    </row>
    <row r="3" spans="1:7" ht="22.5" customHeight="1">
      <c r="A3" s="12" t="s">
        <v>63</v>
      </c>
      <c r="B3" s="12" t="s">
        <v>64</v>
      </c>
      <c r="C3" s="50"/>
      <c r="D3" s="51"/>
      <c r="E3" s="51"/>
      <c r="F3" s="52"/>
    </row>
    <row r="4" spans="1:7" ht="22.5" customHeight="1">
      <c r="A4" s="35" t="s">
        <v>25</v>
      </c>
      <c r="B4" s="36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57</v>
      </c>
      <c r="C6" s="3" t="s">
        <v>6</v>
      </c>
      <c r="D6" s="8">
        <v>130000</v>
      </c>
      <c r="E6" s="3">
        <v>1</v>
      </c>
      <c r="F6" s="8">
        <f>D6*E6</f>
        <v>130000</v>
      </c>
      <c r="G6" s="2"/>
    </row>
    <row r="7" spans="1:7" ht="24" customHeight="1">
      <c r="A7" s="45"/>
      <c r="B7" s="13" t="s">
        <v>58</v>
      </c>
      <c r="C7" s="3" t="s">
        <v>7</v>
      </c>
      <c r="D7" s="8">
        <v>65000</v>
      </c>
      <c r="E7" s="3">
        <v>1</v>
      </c>
      <c r="F7" s="8">
        <f t="shared" ref="F7:F20" si="0">D7*E7</f>
        <v>65000</v>
      </c>
      <c r="G7" s="2"/>
    </row>
    <row r="8" spans="1:7">
      <c r="A8" s="45"/>
      <c r="B8" s="13" t="s">
        <v>62</v>
      </c>
      <c r="C8" s="3" t="s">
        <v>8</v>
      </c>
      <c r="D8" s="8">
        <v>50000</v>
      </c>
      <c r="E8" s="3">
        <v>1</v>
      </c>
      <c r="F8" s="8">
        <f t="shared" si="0"/>
        <v>50000</v>
      </c>
      <c r="G8" s="2"/>
    </row>
    <row r="9" spans="1:7">
      <c r="A9" s="45"/>
      <c r="B9" s="13" t="s">
        <v>59</v>
      </c>
      <c r="C9" s="3" t="s">
        <v>9</v>
      </c>
      <c r="D9" s="8">
        <v>0</v>
      </c>
      <c r="E9" s="3">
        <v>1</v>
      </c>
      <c r="F9" s="8">
        <f t="shared" si="0"/>
        <v>0</v>
      </c>
      <c r="G9" s="2"/>
    </row>
    <row r="10" spans="1:7" ht="24" customHeight="1">
      <c r="A10" s="45"/>
      <c r="B10" s="13" t="s">
        <v>61</v>
      </c>
      <c r="C10" s="3" t="s">
        <v>10</v>
      </c>
      <c r="D10" s="8">
        <v>45000</v>
      </c>
      <c r="E10" s="3">
        <v>1</v>
      </c>
      <c r="F10" s="8">
        <f t="shared" si="0"/>
        <v>45000</v>
      </c>
      <c r="G10" s="2"/>
    </row>
    <row r="11" spans="1:7">
      <c r="A11" s="45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5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60</v>
      </c>
      <c r="C13" s="3" t="s">
        <v>13</v>
      </c>
      <c r="D13" s="8">
        <v>15000</v>
      </c>
      <c r="E13" s="3">
        <v>1</v>
      </c>
      <c r="F13" s="8">
        <f t="shared" si="0"/>
        <v>15000</v>
      </c>
      <c r="G13" s="2"/>
    </row>
    <row r="14" spans="1:7">
      <c r="A14" s="45"/>
      <c r="B14" s="11" t="s">
        <v>65</v>
      </c>
      <c r="C14" s="3" t="s">
        <v>14</v>
      </c>
      <c r="D14" s="8">
        <v>35000</v>
      </c>
      <c r="E14" s="3">
        <v>1</v>
      </c>
      <c r="F14" s="8">
        <f t="shared" si="0"/>
        <v>35000</v>
      </c>
      <c r="G14" s="2"/>
    </row>
    <row r="15" spans="1:7" ht="24" customHeight="1">
      <c r="A15" s="45"/>
      <c r="B15" s="11" t="s">
        <v>55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37" t="s">
        <v>18</v>
      </c>
      <c r="C21" s="68">
        <f>SUM(F6:F20)</f>
        <v>400000</v>
      </c>
      <c r="D21" s="68"/>
      <c r="E21" s="29">
        <v>1</v>
      </c>
      <c r="F21" s="58" t="s">
        <v>20</v>
      </c>
      <c r="G21" s="2"/>
    </row>
    <row r="22" spans="1:7" ht="12.75" customHeight="1" thickBot="1">
      <c r="A22" s="45"/>
      <c r="B22" s="38"/>
      <c r="C22" s="68">
        <f>C21*E21</f>
        <v>400000</v>
      </c>
      <c r="D22" s="68"/>
      <c r="E22" s="68"/>
      <c r="F22" s="59"/>
      <c r="G22" s="2"/>
    </row>
    <row r="23" spans="1:7" ht="12.75" customHeight="1" thickBot="1">
      <c r="A23" s="45"/>
      <c r="B23" s="39"/>
      <c r="C23" s="68"/>
      <c r="D23" s="68"/>
      <c r="E23" s="68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1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67">
        <f>SUM(F25:F33)</f>
        <v>0</v>
      </c>
      <c r="D34" s="67"/>
      <c r="E34" s="69"/>
      <c r="F34" s="56" t="s">
        <v>20</v>
      </c>
      <c r="G34" s="2"/>
    </row>
    <row r="35" spans="1:7" ht="14.25" customHeight="1">
      <c r="A35" s="32"/>
      <c r="B35" s="43"/>
      <c r="C35" s="70"/>
      <c r="D35" s="70"/>
      <c r="E35" s="71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66">
        <f>SUM(C22,C34)</f>
        <v>400000</v>
      </c>
      <c r="E36" s="66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4">
        <f>D36*1.1-D36</f>
        <v>40000.000000000058</v>
      </c>
      <c r="E37" s="65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72" t="s">
        <v>54</v>
      </c>
      <c r="E38" s="73"/>
      <c r="F38" s="21"/>
      <c r="G38" s="2"/>
    </row>
    <row r="39" spans="1:7" ht="17.25" customHeight="1">
      <c r="A39" s="30" t="s">
        <v>45</v>
      </c>
      <c r="B39" s="33">
        <f>SUM(B36:B37)-B38</f>
        <v>0</v>
      </c>
      <c r="C39" s="17" t="s">
        <v>44</v>
      </c>
      <c r="D39" s="66"/>
      <c r="E39" s="66"/>
      <c r="F39" s="66"/>
      <c r="G39" s="2"/>
    </row>
    <row r="40" spans="1:7" ht="16.5" customHeight="1">
      <c r="A40" s="30"/>
      <c r="B40" s="34"/>
      <c r="C40" s="27" t="s">
        <v>23</v>
      </c>
      <c r="D40" s="67">
        <f>IF(D38="현금(이체X)",D36,IF(D38="카드",D36+D36*13%,IF(D38="이체 및 현금영수증",D36+D36*10%,IF(D38="이체 및 세금계산서",D36+D36*10%,IF(D38="이체 및 세금계산서",D36+D36*10%,)))))-D39</f>
        <v>400000</v>
      </c>
      <c r="E40" s="67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400000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2020-03-05T08:13:39Z</dcterms:modified>
</cp:coreProperties>
</file>