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18DA8A2-F3E6-4FDB-BF5A-B1FA63807FEC}" xr6:coauthVersionLast="45" xr6:coauthVersionMax="45" xr10:uidLastSave="{00000000-0000-0000-0000-000000000000}"/>
  <bookViews>
    <workbookView xWindow="-33225" yWindow="5415" windowWidth="2158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<sst xmlns="http://schemas.openxmlformats.org/spreadsheetml/2006/main" count="81" uniqueCount="69">
  <si>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</si>
  <si>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</si>
  <si>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</si>
  <si>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</si>
  <si>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</si>
  <si>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</si>
  <si>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</si>
  <si>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</si>
  <si>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</si>
  <si>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</si>
  <si>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</si>
  <si>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</si>
  <si>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</si>
  <si>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</si>
  <si>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</si>
  <si>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</si>
  <si>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</si>
  <si>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</si>
  <si>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</si>
  <si>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</si>
  <si>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</si>
  <si>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</si>
  <si>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</si>
  <si>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</si>
  <si>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</si>
  <si>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</si>
  <si>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</si>
  <si>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</si>
  <si>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</si>
  <si>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</si>
  <si>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</si>
  <si>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</si>
  <si>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</si>
  <si>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</si>
  <si>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</si>
  <si>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</si>
  <si>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</si>
  <si>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</si>
  <si>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</si>
  <si>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</si>
  <si>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</si>
  <si>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</si>
  <si>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</si>
  <si>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</si>
  <si>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</si>
  <si>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</si>
  <si>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</si>
  <si>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</si>
  <si>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</si>
  <si>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</si>
  <si>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</si>
  <si>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</si>
  <si>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</si>
  <si>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</si>
  <si>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삼성전자 DDR4 8G PC4-21300(정품)</t>
    <phoneticPr fontId="1" type="noConversion"/>
  </si>
  <si>
    <t>UHD 610 내장</t>
    <phoneticPr fontId="1" type="noConversion"/>
  </si>
  <si>
    <t>Western Digital WD Green SSD(240GB)</t>
    <phoneticPr fontId="1" type="noConversion"/>
  </si>
  <si>
    <t>ABKO NCORE 픽셀</t>
    <phoneticPr fontId="1" type="noConversion"/>
  </si>
  <si>
    <t>잘만 EcoMax 500W 83+</t>
    <phoneticPr fontId="1" type="noConversion"/>
  </si>
  <si>
    <t>이체 및 세금계산서</t>
  </si>
  <si>
    <t>고객성명(회사명): 보성씨앤씨</t>
    <phoneticPr fontId="1" type="noConversion"/>
  </si>
  <si>
    <t>전화번호: 010-7548-9731</t>
    <phoneticPr fontId="1" type="noConversion"/>
  </si>
  <si>
    <t>견적일자: 2020년  01 월    06 일</t>
    <phoneticPr fontId="1" type="noConversion"/>
  </si>
  <si>
    <t>납품일자: 2020년  01 월     일</t>
    <phoneticPr fontId="1" type="noConversion"/>
  </si>
  <si>
    <t xml:space="preserve">래안텍 24인치 </t>
    <phoneticPr fontId="1" type="noConversion"/>
  </si>
  <si>
    <t>큐닉스 키보드마우스set</t>
    <phoneticPr fontId="1" type="noConversion"/>
  </si>
  <si>
    <t>//</t>
    <phoneticPr fontId="1" type="noConversion"/>
  </si>
  <si>
    <t xml:space="preserve"> 3세대 애슬론 3000G (레이븐 릿지)  </t>
    <phoneticPr fontId="1" type="noConversion"/>
  </si>
  <si>
    <t xml:space="preserve">COLORFUL A320M-K PRO YV14 STCOM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</si>
</sst>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B11" sqref="B11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60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61</v>
      </c>
      <c r="B2" s="41"/>
      <c r="C2" s="50"/>
      <c r="D2" s="51"/>
      <c r="E2" s="51"/>
      <c r="F2" s="52"/>
    </row>
    <row r="3" spans="1:7" ht="22.5" customHeight="1">
      <c r="A3" s="12" t="s">
        <v>62</v>
      </c>
      <c r="B3" s="12" t="s">
        <v>63</v>
      </c>
      <c r="C3" s="50"/>
      <c r="D3" s="51"/>
      <c r="E3" s="51"/>
      <c r="F3" s="52"/>
    </row>
    <row r="4" spans="1:7" ht="22.5" customHeight="1">
      <c r="A4" s="69" t="s">
        <v>25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67</v>
      </c>
      <c r="C6" s="3" t="s">
        <v>6</v>
      </c>
      <c r="D6" s="8">
        <v>79000</v>
      </c>
      <c r="E6" s="3">
        <v>1</v>
      </c>
      <c r="F6" s="8">
        <f>D6*E6</f>
        <v>79000</v>
      </c>
      <c r="G6" s="2"/>
    </row>
    <row r="7" spans="1:7" ht="24" customHeight="1">
      <c r="A7" s="45"/>
      <c r="B7" s="13" t="s">
        <v>68</v>
      </c>
      <c r="C7" s="3" t="s">
        <v>7</v>
      </c>
      <c r="D7" s="8">
        <v>66000</v>
      </c>
      <c r="E7" s="3">
        <v>1</v>
      </c>
      <c r="F7" s="8">
        <f t="shared" ref="F7:F20" si="0">D7*E7</f>
        <v>66000</v>
      </c>
      <c r="G7" s="2"/>
    </row>
    <row r="8" spans="1:7">
      <c r="A8" s="45"/>
      <c r="B8" s="13" t="s">
        <v>54</v>
      </c>
      <c r="C8" s="3" t="s">
        <v>8</v>
      </c>
      <c r="D8" s="8">
        <v>49000</v>
      </c>
      <c r="E8" s="3">
        <v>1</v>
      </c>
      <c r="F8" s="8">
        <f t="shared" si="0"/>
        <v>49000</v>
      </c>
      <c r="G8" s="2"/>
    </row>
    <row r="9" spans="1:7">
      <c r="A9" s="45"/>
      <c r="B9" s="13" t="s">
        <v>55</v>
      </c>
      <c r="C9" s="3" t="s">
        <v>9</v>
      </c>
      <c r="D9" s="8"/>
      <c r="E9" s="3"/>
      <c r="F9" s="8">
        <f t="shared" si="0"/>
        <v>0</v>
      </c>
      <c r="G9" s="2"/>
    </row>
    <row r="10" spans="1:7" ht="24" customHeight="1">
      <c r="A10" s="45"/>
      <c r="B10" s="13" t="s">
        <v>56</v>
      </c>
      <c r="C10" s="3" t="s">
        <v>10</v>
      </c>
      <c r="D10" s="8">
        <v>47000</v>
      </c>
      <c r="E10" s="3">
        <v>1</v>
      </c>
      <c r="F10" s="8">
        <f t="shared" si="0"/>
        <v>47000</v>
      </c>
      <c r="G10" s="2"/>
    </row>
    <row r="11" spans="1:7">
      <c r="A11" s="45"/>
      <c r="B11" s="13" t="s">
        <v>34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 t="s">
        <v>34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57</v>
      </c>
      <c r="C13" s="3" t="s">
        <v>13</v>
      </c>
      <c r="D13" s="8">
        <v>16000</v>
      </c>
      <c r="E13" s="3">
        <v>1</v>
      </c>
      <c r="F13" s="8">
        <f t="shared" si="0"/>
        <v>16000</v>
      </c>
      <c r="G13" s="2"/>
    </row>
    <row r="14" spans="1:7">
      <c r="A14" s="45"/>
      <c r="B14" s="11" t="s">
        <v>58</v>
      </c>
      <c r="C14" s="3" t="s">
        <v>14</v>
      </c>
      <c r="D14" s="8">
        <v>40000</v>
      </c>
      <c r="E14" s="3">
        <v>1</v>
      </c>
      <c r="F14" s="8">
        <f t="shared" si="0"/>
        <v>40000</v>
      </c>
      <c r="G14" s="2"/>
    </row>
    <row r="15" spans="1:7" ht="24" customHeight="1">
      <c r="A15" s="45"/>
      <c r="B15" s="11"/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71" t="s">
        <v>18</v>
      </c>
      <c r="C21" s="34">
        <f>SUM(F6:F20)</f>
        <v>357000</v>
      </c>
      <c r="D21" s="34"/>
      <c r="E21" s="27">
        <v>1</v>
      </c>
      <c r="F21" s="58" t="s">
        <v>20</v>
      </c>
      <c r="G21" s="2"/>
    </row>
    <row r="22" spans="1:7" ht="12.75" customHeight="1" thickBot="1">
      <c r="A22" s="45"/>
      <c r="B22" s="72"/>
      <c r="C22" s="34">
        <f>C21*E21</f>
        <v>357000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 t="s">
        <v>64</v>
      </c>
      <c r="C25" s="7" t="s">
        <v>21</v>
      </c>
      <c r="D25" s="8">
        <v>110000</v>
      </c>
      <c r="E25" s="3">
        <v>1</v>
      </c>
      <c r="F25" s="8">
        <f>D25*E25</f>
        <v>110000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신한은행 (예금주: 최진만) 
110-482-539938</v>
      </c>
      <c r="B26" s="11" t="s">
        <v>65</v>
      </c>
      <c r="C26" s="3" t="s">
        <v>28</v>
      </c>
      <c r="D26" s="8">
        <v>0</v>
      </c>
      <c r="E26" s="3">
        <v>1</v>
      </c>
      <c r="F26" s="8">
        <f t="shared" ref="F26:F33" si="1">D26*E26</f>
        <v>0</v>
      </c>
      <c r="G26" s="2"/>
    </row>
    <row r="27" spans="1:7">
      <c r="A27" s="62"/>
      <c r="B27" s="11" t="s">
        <v>66</v>
      </c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5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110000</v>
      </c>
      <c r="D34" s="33"/>
      <c r="E34" s="35"/>
      <c r="F34" s="56" t="s">
        <v>20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32">
        <f>SUM(C22,C34)</f>
        <v>467000</v>
      </c>
      <c r="E36" s="32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0">
        <f>D36*1.1-D36</f>
        <v>46700.000000000058</v>
      </c>
      <c r="E37" s="31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8" t="s">
        <v>59</v>
      </c>
      <c r="E38" s="39"/>
      <c r="F38" s="21"/>
      <c r="G38" s="2"/>
    </row>
    <row r="39" spans="1:7" ht="17.25" customHeight="1">
      <c r="A39" s="64" t="s">
        <v>45</v>
      </c>
      <c r="B39" s="67">
        <f>SUM(B36:B37)-B38</f>
        <v>0</v>
      </c>
      <c r="C39" s="17" t="s">
        <v>44</v>
      </c>
      <c r="D39" s="32"/>
      <c r="E39" s="32"/>
      <c r="F39" s="32"/>
      <c r="G39" s="2"/>
    </row>
    <row r="40" spans="1:7" ht="16.5" customHeight="1">
      <c r="A40" s="64"/>
      <c r="B40" s="68"/>
      <c r="C40" s="28" t="s">
        <v>23</v>
      </c>
      <c r="D40" s="33">
        <f>IF(D38="현금(이체X)",D36,IF(D38="카드",D36+D36*10%,IF(D38="이체 및 현금영수증",D36+D36*10%,IF(D38="이체 및 세금계산서",D36+D36*10%,IF(D38="이체 및 세금계산서",D36+D36*10%,)))))-D39</f>
        <v>513700</v>
      </c>
      <c r="E40" s="33"/>
      <c r="F40" s="29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467000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2020-01-04T04:37:11Z</cp:lastPrinted>
  <dcterms:created xsi:type="dcterms:W3CDTF">2019-03-28T03:58:09Z</dcterms:created>
  <dcterms:modified xsi:type="dcterms:W3CDTF">2020-01-06T01:26:29Z</dcterms:modified>
</cp:coreProperties>
</file>