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AE52117C-2A9C-4333-B648-5001F68D4757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F39" i="1" s="1"/>
  <c r="B4" i="2" l="1"/>
  <c r="F36" i="1"/>
</calcChain>
</file>

<file path=xl/sharedStrings.xml><?xml version="1.0" encoding="utf-8"?>
<sst xmlns="http://schemas.openxmlformats.org/spreadsheetml/2006/main" count="91" uniqueCount="84">
  <si>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</si>
  <si>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</si>
  <si>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</si>
  <si>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</si>
  <si>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</si>
  <si>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</si>
  <si>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</si>
  <si>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</si>
  <si>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</si>
  <si>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</si>
  <si>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</si>
  <si>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</si>
  <si>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</si>
  <si>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</si>
  <si>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</si>
  <si>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</si>
  <si>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</si>
  <si>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</si>
  <si>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</si>
  <si>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</si>
  <si>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</si>
  <si>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</si>
  <si>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</si>
  <si>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</si>
  <si>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</si>
  <si>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</si>
  <si>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</si>
  <si>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</si>
  <si>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</si>
  <si>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</si>
  <si>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</si>
  <si>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</si>
  <si>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</si>
  <si>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</si>
  <si>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</si>
  <si>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</si>
  <si>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</si>
  <si>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</si>
  <si>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</si>
  <si>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</si>
  <si>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</si>
  <si>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</si>
  <si>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</si>
  <si>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</si>
  <si>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</si>
  <si>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</si>
  <si>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</si>
  <si>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</si>
  <si>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</si>
  <si>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</si>
  <si>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</si>
  <si>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</si>
  <si>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</si>
  <si>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</si>
  <si>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</si>
  <si>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</si>
  <si>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</si>
  <si>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</si>
  <si>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</si>
  <si>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</si>
  <si>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</si>
  <si>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</si>
  <si>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</si>
  <si>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</si>
  <si>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</si>
  <si>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</si>
  <si>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</si>
  <si>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</si>
  <si>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</si>
  <si>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AMD 라이젠 5 3500 (마티스) (멀티팩)</t>
    <phoneticPr fontId="1" type="noConversion"/>
  </si>
  <si>
    <t>삼성전자 DDR4 8G PC4-21300 (정품)</t>
    <phoneticPr fontId="1" type="noConversion"/>
  </si>
  <si>
    <t>JONSBO CR-601 WHITE</t>
    <phoneticPr fontId="1" type="noConversion"/>
  </si>
  <si>
    <t>Western Digital WD Blue 3D SSD (250GB)</t>
    <phoneticPr fontId="1" type="noConversion"/>
  </si>
  <si>
    <t>DAVEN FT903 MESH 강화유리 (블랙)</t>
    <phoneticPr fontId="1" type="noConversion"/>
  </si>
  <si>
    <t>마이크로닉스 Classic II 600W</t>
    <phoneticPr fontId="1" type="noConversion"/>
  </si>
  <si>
    <t>카드</t>
  </si>
  <si>
    <t>ASRock B450M 스틸레전드 디앤디컴</t>
    <phoneticPr fontId="1" type="noConversion"/>
  </si>
  <si>
    <t>HIS 라데온 RX570 RS OC D5 8GB</t>
    <phoneticPr fontId="1" type="noConversion"/>
  </si>
  <si>
    <t>가격조정금</t>
    <phoneticPr fontId="1" type="noConversion"/>
  </si>
  <si>
    <t>외장HDD</t>
    <phoneticPr fontId="1" type="noConversion"/>
  </si>
  <si>
    <t>씨게이트 백업플러스 슬림 1TB 레스큐</t>
    <phoneticPr fontId="1" type="noConversion"/>
  </si>
  <si>
    <t>박성희</t>
    <phoneticPr fontId="1" type="noConversion"/>
  </si>
  <si>
    <t>방문수령 시간 : 오후 6시</t>
    <phoneticPr fontId="1" type="noConversion"/>
  </si>
  <si>
    <t>백업 리커버리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</si>
</sst>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F17" sqref="F1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81</v>
      </c>
      <c r="C1" s="33" t="s">
        <v>53</v>
      </c>
      <c r="D1" s="34"/>
      <c r="E1" s="89"/>
      <c r="F1" s="90"/>
      <c r="G1" s="90"/>
      <c r="H1" s="91"/>
    </row>
    <row r="2" spans="1:9" ht="22.5" customHeight="1">
      <c r="A2" s="18" t="s">
        <v>54</v>
      </c>
      <c r="B2" s="26">
        <v>1085126680</v>
      </c>
      <c r="C2" s="35"/>
      <c r="D2" s="36"/>
      <c r="E2" s="92"/>
      <c r="F2" s="93"/>
      <c r="G2" s="93"/>
      <c r="H2" s="94"/>
    </row>
    <row r="3" spans="1:9" ht="22.5" customHeight="1">
      <c r="A3" s="18" t="s">
        <v>55</v>
      </c>
      <c r="B3" s="20">
        <f ca="1">TODAY()</f>
        <v>43912</v>
      </c>
      <c r="C3" s="19" t="s">
        <v>56</v>
      </c>
      <c r="D3" s="25">
        <f ca="1">TODAY()</f>
        <v>43912</v>
      </c>
      <c r="E3" s="92"/>
      <c r="F3" s="93"/>
      <c r="G3" s="93"/>
      <c r="H3" s="94"/>
    </row>
    <row r="4" spans="1:9" ht="22.5" customHeight="1">
      <c r="A4" s="17" t="s">
        <v>52</v>
      </c>
      <c r="B4" s="39" t="s">
        <v>82</v>
      </c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30</v>
      </c>
      <c r="B6" s="102"/>
      <c r="C6" s="59" t="s">
        <v>69</v>
      </c>
      <c r="D6" s="60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103"/>
      <c r="B7" s="104"/>
      <c r="C7" s="59" t="s">
        <v>71</v>
      </c>
      <c r="D7" s="60"/>
      <c r="E7" s="30" t="s">
        <v>14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103"/>
      <c r="B8" s="104"/>
      <c r="C8" s="59" t="s">
        <v>76</v>
      </c>
      <c r="D8" s="60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37.5" customHeight="1">
      <c r="A9" s="103"/>
      <c r="B9" s="104"/>
      <c r="C9" s="59" t="s">
        <v>70</v>
      </c>
      <c r="D9" s="60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103"/>
      <c r="B10" s="104"/>
      <c r="C10" s="59" t="s">
        <v>77</v>
      </c>
      <c r="D10" s="60"/>
      <c r="E10" s="3" t="s">
        <v>9</v>
      </c>
      <c r="F10" s="6">
        <v>210000</v>
      </c>
      <c r="G10" s="3">
        <v>1</v>
      </c>
      <c r="H10" s="6">
        <f t="shared" si="0"/>
        <v>210000</v>
      </c>
      <c r="I10" s="2"/>
    </row>
    <row r="11" spans="1:9" ht="34.5" customHeight="1">
      <c r="A11" s="103"/>
      <c r="B11" s="104"/>
      <c r="C11" s="59" t="s">
        <v>72</v>
      </c>
      <c r="D11" s="60"/>
      <c r="E11" s="3" t="s">
        <v>10</v>
      </c>
      <c r="F11" s="6">
        <v>65000</v>
      </c>
      <c r="G11" s="3">
        <v>1</v>
      </c>
      <c r="H11" s="6">
        <f t="shared" si="0"/>
        <v>65000</v>
      </c>
      <c r="I11" s="2"/>
    </row>
    <row r="12" spans="1:9" ht="24" customHeight="1">
      <c r="A12" s="103"/>
      <c r="B12" s="104"/>
      <c r="C12" s="59" t="s">
        <v>80</v>
      </c>
      <c r="D12" s="60"/>
      <c r="E12" s="3" t="s">
        <v>79</v>
      </c>
      <c r="F12" s="6">
        <v>75000</v>
      </c>
      <c r="G12" s="3">
        <v>1</v>
      </c>
      <c r="H12" s="6">
        <f t="shared" si="0"/>
        <v>75000</v>
      </c>
      <c r="I12" s="2"/>
    </row>
    <row r="13" spans="1:9" ht="24" customHeight="1">
      <c r="A13" s="103"/>
      <c r="B13" s="104"/>
      <c r="C13" s="48"/>
      <c r="D13" s="49"/>
      <c r="E13" s="3" t="s">
        <v>11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73</v>
      </c>
      <c r="D14" s="49"/>
      <c r="E14" s="3" t="s">
        <v>12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3"/>
      <c r="B15" s="104"/>
      <c r="C15" s="48" t="s">
        <v>74</v>
      </c>
      <c r="D15" s="49"/>
      <c r="E15" s="3" t="s">
        <v>13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3"/>
      <c r="B16" s="104"/>
      <c r="C16" s="55" t="s">
        <v>50</v>
      </c>
      <c r="D16" s="56"/>
      <c r="E16" s="3" t="s">
        <v>15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57</v>
      </c>
      <c r="E17" s="4" t="s">
        <v>16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65</v>
      </c>
      <c r="D18" s="58"/>
      <c r="E18" s="4" t="s">
        <v>31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 t="s">
        <v>83</v>
      </c>
      <c r="D19" s="54"/>
      <c r="E19" s="4" t="s">
        <v>28</v>
      </c>
      <c r="F19" s="7">
        <v>0</v>
      </c>
      <c r="G19" s="4">
        <v>1</v>
      </c>
      <c r="H19" s="7">
        <f t="shared" si="0"/>
        <v>0</v>
      </c>
      <c r="I19" s="2"/>
    </row>
    <row r="20" spans="1:9" ht="12.75" customHeight="1">
      <c r="A20" s="103"/>
      <c r="B20" s="104"/>
      <c r="C20" s="41" t="s">
        <v>17</v>
      </c>
      <c r="D20" s="41"/>
      <c r="E20" s="61">
        <f>SUM(H6:H19)</f>
        <v>930000</v>
      </c>
      <c r="F20" s="61"/>
      <c r="G20" s="24">
        <v>1</v>
      </c>
      <c r="H20" s="100" t="s">
        <v>19</v>
      </c>
      <c r="I20" s="2"/>
    </row>
    <row r="21" spans="1:9" ht="12.75" customHeight="1">
      <c r="A21" s="103"/>
      <c r="B21" s="104"/>
      <c r="C21" s="41"/>
      <c r="D21" s="41"/>
      <c r="E21" s="61">
        <f>E20*G20</f>
        <v>930000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20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51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29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39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19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41</v>
      </c>
      <c r="B35" s="68"/>
      <c r="C35" s="81"/>
      <c r="D35" s="82"/>
      <c r="E35" s="8" t="s">
        <v>4</v>
      </c>
      <c r="F35" s="109">
        <f>SUM(E21,E33)</f>
        <v>930000</v>
      </c>
      <c r="G35" s="109"/>
      <c r="H35" s="9" t="s">
        <v>19</v>
      </c>
      <c r="I35" s="2"/>
    </row>
    <row r="36" spans="1:9" ht="16.5" customHeight="1">
      <c r="A36" s="67" t="s">
        <v>42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21</v>
      </c>
      <c r="F36" s="107">
        <f>F35*1.1-F35</f>
        <v>93000.000000000116</v>
      </c>
      <c r="G36" s="108"/>
      <c r="H36" s="10"/>
      <c r="I36" s="2"/>
    </row>
    <row r="37" spans="1:9" ht="17.25" customHeight="1">
      <c r="A37" s="67" t="s">
        <v>37</v>
      </c>
      <c r="B37" s="68"/>
      <c r="C37" s="83"/>
      <c r="D37" s="84"/>
      <c r="E37" s="8" t="s">
        <v>35</v>
      </c>
      <c r="F37" s="65" t="s">
        <v>75</v>
      </c>
      <c r="G37" s="66"/>
      <c r="H37" s="11"/>
      <c r="I37" s="2"/>
    </row>
    <row r="38" spans="1:9" ht="19.5" customHeight="1">
      <c r="A38" s="75" t="s">
        <v>38</v>
      </c>
      <c r="B38" s="76"/>
      <c r="C38" s="85">
        <f>SUM(C35:C36)-C37</f>
        <v>0</v>
      </c>
      <c r="D38" s="86"/>
      <c r="E38" s="29" t="s">
        <v>78</v>
      </c>
      <c r="F38" s="65">
        <v>20900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IF(F37="현금(이체X)",F35,IF(F37="카드",F35+F35*13%,IF(F37="이체 및 현금영수증",F35+F35*10%,IF(F37="이체 및 세금계산서",F35+F35*10%,IF(F37="이체 및 세금계산서",F35+F35*10%,)))))-F38</f>
        <v>1030000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36</v>
      </c>
      <c r="B1" t="s">
        <v>24</v>
      </c>
      <c r="C1" t="s">
        <v>43</v>
      </c>
      <c r="D1" s="13" t="s">
        <v>45</v>
      </c>
      <c r="E1" s="31" t="s">
        <v>67</v>
      </c>
      <c r="F1" s="31"/>
    </row>
    <row r="2" spans="1:6">
      <c r="A2" t="s">
        <v>32</v>
      </c>
      <c r="B2" t="s">
        <v>19</v>
      </c>
      <c r="C2" t="s">
        <v>48</v>
      </c>
      <c r="D2" t="s">
        <v>44</v>
      </c>
    </row>
    <row r="3" spans="1:6">
      <c r="A3" t="s">
        <v>33</v>
      </c>
      <c r="B3" t="s">
        <v>40</v>
      </c>
      <c r="D3" s="16" t="s">
        <v>46</v>
      </c>
    </row>
    <row r="4" spans="1:6">
      <c r="A4" t="s">
        <v>34</v>
      </c>
      <c r="B4" s="12">
        <f>Sheet1!F35-(Sheet1!C35/1.3)</f>
        <v>930000</v>
      </c>
    </row>
    <row r="5" spans="1:6">
      <c r="A5" t="s">
        <v>49</v>
      </c>
    </row>
    <row r="6" spans="1:6">
      <c r="A6" t="s">
        <v>47</v>
      </c>
    </row>
    <row r="7" spans="1:6">
      <c r="A7" t="s">
        <v>18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2020-03-09T07:29:34Z</cp:lastPrinted>
  <dcterms:created xsi:type="dcterms:W3CDTF">2019-03-28T03:58:09Z</dcterms:created>
  <dcterms:modified xsi:type="dcterms:W3CDTF">2020-03-22T06:40:26Z</dcterms:modified>
</cp:coreProperties>
</file>