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E908C722-51A9-48C0-AAAF-FF587B52A33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<sst xmlns="http://schemas.openxmlformats.org/spreadsheetml/2006/main" count="89" uniqueCount="82">
  <si>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</si>
  <si>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</si>
  <si>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</si>
  <si>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</si>
  <si>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</si>
  <si>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</si>
  <si>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</si>
  <si>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</si>
  <si>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</si>
  <si>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</si>
  <si>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</si>
  <si>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</si>
  <si>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</si>
  <si>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</si>
  <si>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</si>
  <si>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</si>
  <si>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</si>
  <si>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</si>
  <si>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</si>
  <si>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</si>
  <si>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</si>
  <si>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</si>
  <si>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</si>
  <si>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</si>
  <si>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</si>
  <si>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</si>
  <si>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</si>
  <si>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</si>
  <si>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</si>
  <si>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</si>
  <si>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</si>
  <si>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</si>
  <si>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</si>
  <si>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</si>
  <si>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</si>
  <si>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</si>
  <si>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</si>
  <si>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</si>
  <si>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</si>
  <si>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</si>
  <si>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</si>
  <si>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</si>
  <si>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</si>
  <si>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</si>
  <si>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</si>
  <si>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</si>
  <si>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</si>
  <si>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</si>
  <si>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</si>
  <si>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</si>
  <si>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</si>
  <si>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</si>
  <si>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</si>
  <si>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</si>
  <si>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</si>
  <si>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</si>
  <si>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</si>
  <si>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</si>
  <si>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</si>
  <si>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</si>
  <si>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</si>
  <si>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</si>
  <si>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</si>
  <si>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</si>
  <si>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</si>
  <si>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</si>
  <si>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</si>
  <si>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</si>
  <si>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</si>
  <si>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</si>
  <si>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</si>
  <si>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5 3600 (마티스) (정품)</t>
    <phoneticPr fontId="1" type="noConversion"/>
  </si>
  <si>
    <t>IPLEX Typhoon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</si>
  <si>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</si>
  <si>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</si>
  <si>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PALIT 지포스 GTX 1660 SUPER GAMINGPRO OC D6 6GB</t>
    <phoneticPr fontId="1" type="noConversion"/>
  </si>
  <si>
    <t>마이크론 Crucial BX500 대원CTS (480GB)</t>
    <phoneticPr fontId="1" type="noConversion"/>
  </si>
  <si>
    <t>Seagate 2TB BarraCuda</t>
    <phoneticPr fontId="1" type="noConversion"/>
  </si>
  <si>
    <t>마이크로닉스 Master Z100 강화유리</t>
    <phoneticPr fontId="1" type="noConversion"/>
  </si>
  <si>
    <t>마이크로닉스 Classic II 700W</t>
    <phoneticPr fontId="1" type="noConversion"/>
  </si>
  <si>
    <t>MSI 옵틱스 G27C4 커브드 게이밍 144 무결점</t>
    <phoneticPr fontId="1" type="noConversion"/>
  </si>
  <si>
    <t>김태진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</si>
</sst>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70</v>
      </c>
      <c r="B1" s="27" t="s">
        <v>81</v>
      </c>
      <c r="C1" s="93" t="s">
        <v>54</v>
      </c>
      <c r="D1" s="94"/>
      <c r="E1" s="43"/>
      <c r="F1" s="44"/>
      <c r="G1" s="44"/>
      <c r="H1" s="45"/>
    </row>
    <row r="2" spans="1:9" ht="22.5" customHeight="1">
      <c r="A2" s="18" t="s">
        <v>55</v>
      </c>
      <c r="B2" s="26">
        <v>1062291442</v>
      </c>
      <c r="C2" s="95"/>
      <c r="D2" s="96"/>
      <c r="E2" s="46"/>
      <c r="F2" s="47"/>
      <c r="G2" s="47"/>
      <c r="H2" s="48"/>
    </row>
    <row r="3" spans="1:9" ht="22.5" customHeight="1">
      <c r="A3" s="18" t="s">
        <v>56</v>
      </c>
      <c r="B3" s="20">
        <f ca="1">TODAY()</f>
        <v>43909</v>
      </c>
      <c r="C3" s="19" t="s">
        <v>57</v>
      </c>
      <c r="D3" s="25"/>
      <c r="E3" s="46"/>
      <c r="F3" s="47"/>
      <c r="G3" s="47"/>
      <c r="H3" s="48"/>
    </row>
    <row r="4" spans="1:9" ht="22.5" customHeight="1">
      <c r="A4" s="17" t="s">
        <v>53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2.5" customHeight="1">
      <c r="A6" s="55" t="s">
        <v>31</v>
      </c>
      <c r="B6" s="56"/>
      <c r="C6" s="63" t="s">
        <v>71</v>
      </c>
      <c r="D6" s="64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2.5" customHeight="1">
      <c r="A7" s="57"/>
      <c r="B7" s="58"/>
      <c r="C7" s="63" t="s">
        <v>72</v>
      </c>
      <c r="D7" s="64"/>
      <c r="E7" s="30" t="s">
        <v>15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2.5" customHeight="1">
      <c r="A8" s="57"/>
      <c r="B8" s="58"/>
      <c r="C8" s="63" t="s">
        <v>73</v>
      </c>
      <c r="D8" s="64"/>
      <c r="E8" s="3" t="s">
        <v>7</v>
      </c>
      <c r="F8" s="6">
        <v>115000</v>
      </c>
      <c r="G8" s="3">
        <v>1</v>
      </c>
      <c r="H8" s="6">
        <f t="shared" si="0"/>
        <v>115000</v>
      </c>
      <c r="I8" s="2"/>
    </row>
    <row r="9" spans="1:9" ht="22.5" customHeight="1">
      <c r="A9" s="57"/>
      <c r="B9" s="58"/>
      <c r="C9" s="63" t="s">
        <v>74</v>
      </c>
      <c r="D9" s="64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2.5" customHeight="1">
      <c r="A10" s="57"/>
      <c r="B10" s="58"/>
      <c r="C10" s="63" t="s">
        <v>75</v>
      </c>
      <c r="D10" s="64"/>
      <c r="E10" s="3" t="s">
        <v>9</v>
      </c>
      <c r="F10" s="6">
        <v>320000</v>
      </c>
      <c r="G10" s="3">
        <v>1</v>
      </c>
      <c r="H10" s="6">
        <f t="shared" si="0"/>
        <v>320000</v>
      </c>
      <c r="I10" s="2"/>
    </row>
    <row r="11" spans="1:9" ht="22.5" customHeight="1">
      <c r="A11" s="57"/>
      <c r="B11" s="58"/>
      <c r="C11" s="63" t="s">
        <v>76</v>
      </c>
      <c r="D11" s="64"/>
      <c r="E11" s="3" t="s">
        <v>10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2.5" customHeight="1">
      <c r="A12" s="57"/>
      <c r="B12" s="58"/>
      <c r="C12" s="63" t="s">
        <v>77</v>
      </c>
      <c r="D12" s="64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2.5" customHeight="1">
      <c r="A13" s="57"/>
      <c r="B13" s="58"/>
      <c r="C13" s="77"/>
      <c r="D13" s="78"/>
      <c r="E13" s="3" t="s">
        <v>12</v>
      </c>
      <c r="F13" s="6"/>
      <c r="G13" s="3"/>
      <c r="H13" s="6">
        <f t="shared" si="0"/>
        <v>0</v>
      </c>
      <c r="I13" s="2"/>
    </row>
    <row r="14" spans="1:9" ht="22.5" customHeight="1">
      <c r="A14" s="57"/>
      <c r="B14" s="58"/>
      <c r="C14" s="77" t="s">
        <v>78</v>
      </c>
      <c r="D14" s="78"/>
      <c r="E14" s="3" t="s">
        <v>13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2.5" customHeight="1">
      <c r="A15" s="57"/>
      <c r="B15" s="58"/>
      <c r="C15" s="77" t="s">
        <v>79</v>
      </c>
      <c r="D15" s="78"/>
      <c r="E15" s="3" t="s">
        <v>14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57"/>
      <c r="B16" s="58"/>
      <c r="C16" s="79" t="s">
        <v>51</v>
      </c>
      <c r="D16" s="8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58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81" t="s">
        <v>66</v>
      </c>
      <c r="D18" s="8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1185000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1185000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77" t="s">
        <v>80</v>
      </c>
      <c r="D24" s="78"/>
      <c r="E24" s="5" t="s">
        <v>21</v>
      </c>
      <c r="F24" s="6">
        <v>275000</v>
      </c>
      <c r="G24" s="3">
        <v>1</v>
      </c>
      <c r="H24" s="6">
        <f>F24*G24</f>
        <v>275000</v>
      </c>
      <c r="I24" s="2"/>
    </row>
    <row r="25" spans="1:9" ht="16.5" customHeight="1">
      <c r="A25" s="83" t="str">
        <f>IF(F37="현금(이체X)",Sheet2!D2,IF(F37="카드",Sheet2!D2,IF(F37="이체 및 현금영수증",Sheet2!E1,IF(F37="카드+현금",Sheet2!D2,IF(F37="이체 및 세금계산서",Sheet2!D1)))))</f>
        <v>참고사항</v>
      </c>
      <c r="B25" s="84"/>
      <c r="C25" s="106"/>
      <c r="D25" s="78"/>
      <c r="E25" s="3" t="s">
        <v>52</v>
      </c>
      <c r="F25" s="6"/>
      <c r="G25" s="3"/>
      <c r="H25" s="6">
        <f t="shared" ref="H25:H32" si="1">F25*G25</f>
        <v>0</v>
      </c>
      <c r="I25" s="2"/>
    </row>
    <row r="26" spans="1:9">
      <c r="A26" s="85"/>
      <c r="B26" s="86"/>
      <c r="C26" s="106"/>
      <c r="D26" s="7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85"/>
      <c r="B27" s="86"/>
      <c r="C27" s="107"/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85"/>
      <c r="B28" s="86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85"/>
      <c r="B29" s="86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85"/>
      <c r="B30" s="86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5"/>
      <c r="B31" s="86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7"/>
      <c r="B32" s="88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275000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91"/>
      <c r="D35" s="92"/>
      <c r="E35" s="8" t="s">
        <v>4</v>
      </c>
      <c r="F35" s="67">
        <f>SUM(E21,E33)</f>
        <v>1460000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90"/>
      <c r="E36" s="8" t="s">
        <v>22</v>
      </c>
      <c r="F36" s="65">
        <f>F35*1.1-F35</f>
        <v>146000.00000000023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68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1460000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69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1460000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61</v>
      </c>
      <c r="B8" s="12">
        <v>70000</v>
      </c>
    </row>
    <row r="9" spans="1:6">
      <c r="A9" t="s">
        <v>59</v>
      </c>
      <c r="B9" s="12">
        <v>80000</v>
      </c>
    </row>
    <row r="10" spans="1:6">
      <c r="A10" t="s">
        <v>60</v>
      </c>
      <c r="B10" s="12">
        <v>100000</v>
      </c>
    </row>
    <row r="11" spans="1:6">
      <c r="A11" t="s">
        <v>63</v>
      </c>
      <c r="B11" s="12">
        <v>151200</v>
      </c>
    </row>
    <row r="12" spans="1:6">
      <c r="A12" t="s">
        <v>62</v>
      </c>
      <c r="B12" s="12">
        <v>188000</v>
      </c>
    </row>
    <row r="13" spans="1:6">
      <c r="A13" t="s">
        <v>64</v>
      </c>
      <c r="B13" s="12">
        <v>194290</v>
      </c>
    </row>
    <row r="14" spans="1:6">
      <c r="A14" t="s">
        <v>65</v>
      </c>
      <c r="B14" s="12">
        <v>359000</v>
      </c>
    </row>
    <row r="15" spans="1:6">
      <c r="A15" t="s">
        <v>67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2020-03-19T06:28:19Z</dcterms:modified>
</cp:coreProperties>
</file>