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AB4CF0FF-2122-4F89-8B49-A495B6D3D6B1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<sst xmlns="http://schemas.openxmlformats.org/spreadsheetml/2006/main" count="78" uniqueCount="68">
  <si>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</si>
  <si>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</si>
  <si>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</si>
  <si>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</si>
  <si>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</si>
  <si>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</si>
  <si>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</si>
  <si>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</si>
  <si>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</si>
  <si>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</si>
  <si>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</si>
  <si>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</si>
  <si>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</si>
  <si>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</si>
  <si>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</si>
  <si>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</si>
  <si>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</si>
  <si>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</si>
  <si>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</si>
  <si>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</si>
  <si>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</si>
  <si>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</si>
  <si>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</si>
  <si>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</si>
  <si>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</si>
  <si>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</si>
  <si>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</si>
  <si>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</si>
  <si>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</si>
  <si>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</si>
  <si>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</si>
  <si>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</si>
  <si>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</si>
  <si>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</si>
  <si>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</si>
  <si>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</si>
  <si>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</si>
  <si>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</si>
  <si>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</si>
  <si>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</si>
  <si>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</si>
  <si>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</si>
  <si>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</si>
  <si>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</si>
  <si>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</si>
  <si>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</si>
  <si>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</si>
  <si>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</si>
  <si>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</si>
  <si>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</si>
  <si>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</si>
  <si>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</si>
  <si>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</si>
  <si>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</si>
  <si>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01 월    일</t>
    <phoneticPr fontId="1" type="noConversion"/>
  </si>
  <si>
    <t>견적일자: 2020년  01 월      일</t>
    <phoneticPr fontId="1" type="noConversion"/>
  </si>
  <si>
    <t>AMD 라이젠 7 3700X (마티스) (정품)</t>
    <phoneticPr fontId="1" type="noConversion"/>
  </si>
  <si>
    <t>써모랩 TRINITY WHITE LED 저소음</t>
    <phoneticPr fontId="1" type="noConversion"/>
  </si>
  <si>
    <t>GIGABYTE B450 AORUS ELITE</t>
    <phoneticPr fontId="1" type="noConversion"/>
  </si>
  <si>
    <t>마이크론 Crucial DDR4 8G PC4-21300</t>
    <phoneticPr fontId="1" type="noConversion"/>
  </si>
  <si>
    <t>이엠텍 지포스 GTX 1660 SUPER STORM X Dual OC D6 6GB</t>
    <phoneticPr fontId="1" type="noConversion"/>
  </si>
  <si>
    <t>삼성전자 970 EVO Plus M.2 2280 (500GB)</t>
    <phoneticPr fontId="1" type="noConversion"/>
  </si>
  <si>
    <t>Seagate 2TB BarraCuda</t>
    <phoneticPr fontId="1" type="noConversion"/>
  </si>
  <si>
    <t>마이크로닉스 Master T500 강화유리</t>
    <phoneticPr fontId="1" type="noConversion"/>
  </si>
  <si>
    <t>마이크로닉스 Classic II 600W</t>
    <phoneticPr fontId="1" type="noConversion"/>
  </si>
  <si>
    <t>고객성명(회사명): 김두성</t>
    <phoneticPr fontId="1" type="noConversion"/>
  </si>
  <si>
    <t>카드</t>
  </si>
  <si>
    <t>전화번호: 010-3134-2187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</si>
</sst>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7" fontId="2" fillId="5" borderId="2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10" sqref="B10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65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67</v>
      </c>
      <c r="B2" s="41"/>
      <c r="C2" s="50"/>
      <c r="D2" s="51"/>
      <c r="E2" s="51"/>
      <c r="F2" s="52"/>
    </row>
    <row r="3" spans="1:7" ht="22.5" customHeight="1">
      <c r="A3" s="12" t="s">
        <v>55</v>
      </c>
      <c r="B3" s="12" t="s">
        <v>54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56</v>
      </c>
      <c r="C6" s="3" t="s">
        <v>6</v>
      </c>
      <c r="D6" s="8">
        <v>425000</v>
      </c>
      <c r="E6" s="3">
        <v>1</v>
      </c>
      <c r="F6" s="8">
        <f>D6*E6</f>
        <v>425000</v>
      </c>
      <c r="G6" s="2"/>
    </row>
    <row r="7" spans="1:7" ht="24" customHeight="1">
      <c r="A7" s="45"/>
      <c r="B7" s="13" t="s">
        <v>58</v>
      </c>
      <c r="C7" s="3" t="s">
        <v>7</v>
      </c>
      <c r="D7" s="8">
        <v>125000</v>
      </c>
      <c r="E7" s="3">
        <v>1</v>
      </c>
      <c r="F7" s="8">
        <f t="shared" ref="F7:F20" si="0">D7*E7</f>
        <v>125000</v>
      </c>
      <c r="G7" s="2"/>
    </row>
    <row r="8" spans="1:7">
      <c r="A8" s="45"/>
      <c r="B8" s="13" t="s">
        <v>59</v>
      </c>
      <c r="C8" s="3" t="s">
        <v>8</v>
      </c>
      <c r="D8" s="8">
        <v>40000</v>
      </c>
      <c r="E8" s="3">
        <v>4</v>
      </c>
      <c r="F8" s="8">
        <f t="shared" si="0"/>
        <v>160000</v>
      </c>
      <c r="G8" s="2"/>
    </row>
    <row r="9" spans="1:7" ht="24">
      <c r="A9" s="45"/>
      <c r="B9" s="13" t="s">
        <v>60</v>
      </c>
      <c r="C9" s="3" t="s">
        <v>9</v>
      </c>
      <c r="D9" s="8">
        <v>295000</v>
      </c>
      <c r="E9" s="3">
        <v>1</v>
      </c>
      <c r="F9" s="8">
        <f t="shared" si="0"/>
        <v>295000</v>
      </c>
      <c r="G9" s="2"/>
    </row>
    <row r="10" spans="1:7" ht="24" customHeight="1">
      <c r="A10" s="45"/>
      <c r="B10" s="13" t="s">
        <v>61</v>
      </c>
      <c r="C10" s="3" t="s">
        <v>10</v>
      </c>
      <c r="D10" s="8">
        <v>200000</v>
      </c>
      <c r="E10" s="3">
        <v>1</v>
      </c>
      <c r="F10" s="8">
        <f t="shared" si="0"/>
        <v>200000</v>
      </c>
      <c r="G10" s="2"/>
    </row>
    <row r="11" spans="1:7">
      <c r="A11" s="45"/>
      <c r="B11" s="13" t="s">
        <v>62</v>
      </c>
      <c r="C11" s="3" t="s">
        <v>11</v>
      </c>
      <c r="D11" s="8">
        <v>65000</v>
      </c>
      <c r="E11" s="3">
        <v>1</v>
      </c>
      <c r="F11" s="8">
        <f t="shared" si="0"/>
        <v>65000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63</v>
      </c>
      <c r="C13" s="3" t="s">
        <v>13</v>
      </c>
      <c r="D13" s="8">
        <v>50000</v>
      </c>
      <c r="E13" s="3">
        <v>1</v>
      </c>
      <c r="F13" s="8">
        <f t="shared" si="0"/>
        <v>50000</v>
      </c>
      <c r="G13" s="2"/>
    </row>
    <row r="14" spans="1:7">
      <c r="A14" s="45"/>
      <c r="B14" s="11" t="s">
        <v>64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5"/>
      <c r="B15" s="11" t="s">
        <v>57</v>
      </c>
      <c r="C15" s="3" t="s">
        <v>15</v>
      </c>
      <c r="D15" s="8">
        <v>45000</v>
      </c>
      <c r="E15" s="3">
        <v>1</v>
      </c>
      <c r="F15" s="8">
        <f t="shared" si="0"/>
        <v>45000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1480000</v>
      </c>
      <c r="D21" s="68"/>
      <c r="E21" s="29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1480000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66">
        <f>SUM(C22,C34)</f>
        <v>1480000</v>
      </c>
      <c r="E36" s="66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148000.00000000023</v>
      </c>
      <c r="E37" s="65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2" t="s">
        <v>66</v>
      </c>
      <c r="E38" s="73"/>
      <c r="F38" s="21"/>
      <c r="G38" s="2"/>
    </row>
    <row r="39" spans="1:7" ht="17.25" customHeight="1">
      <c r="A39" s="30" t="s">
        <v>45</v>
      </c>
      <c r="B39" s="33">
        <f>SUM(B36:B37)-B38</f>
        <v>0</v>
      </c>
      <c r="C39" s="17" t="s">
        <v>44</v>
      </c>
      <c r="D39" s="66"/>
      <c r="E39" s="66"/>
      <c r="F39" s="66"/>
      <c r="G39" s="2"/>
    </row>
    <row r="40" spans="1:7" ht="16.5" customHeight="1">
      <c r="A40" s="30"/>
      <c r="B40" s="34"/>
      <c r="C40" s="27" t="s">
        <v>23</v>
      </c>
      <c r="D40" s="67">
        <f>IF(D38="현금(이체X)",D36,IF(D38="카드",D36+D36*10%,IF(D38="이체 및 현금영수증",D36+D36*10%,IF(D38="이체 및 세금계산서",D36+D36*10%,IF(D38="이체 및 세금계산서",D36+D36*10%,)))))-D39</f>
        <v>1628000</v>
      </c>
      <c r="E40" s="67"/>
      <c r="F40" s="28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1480000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2019-12-31T04:22:35Z</cp:lastPrinted>
  <dcterms:created xsi:type="dcterms:W3CDTF">2019-03-28T03:58:09Z</dcterms:created>
  <dcterms:modified xsi:type="dcterms:W3CDTF">2020-01-20T06:53:08Z</dcterms:modified>
</cp:coreProperties>
</file>