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871227C-52EA-4396-A3F3-B2B809AC5F64}" xr6:coauthVersionLast="43" xr6:coauthVersionMax="43" xr10:uidLastSave="{00000000-0000-0000-0000-000000000000}"/>
  <bookViews>
    <workbookView xWindow="38700" yWindow="165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22" i="1" s="1"/>
  <c r="F20" i="1" l="1"/>
  <c r="F27" i="1" l="1"/>
  <c r="F28" i="1"/>
  <c r="F29" i="1"/>
  <c r="F30" i="1"/>
  <c r="F31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32" i="1" l="1"/>
  <c r="D34" i="1" l="1"/>
  <c r="D35" i="1" s="1"/>
  <c r="D37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<sst xmlns="http://schemas.openxmlformats.org/spreadsheetml/2006/main" count="64" uniqueCount="57">
  <si>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</si>
  <si>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</si>
  <si>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</si>
  <si>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</si>
  <si>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</si>
  <si>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</si>
  <si>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</si>
  <si>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</si>
  <si>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</si>
  <si>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</si>
  <si>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</si>
  <si>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</si>
  <si>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</si>
  <si>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</si>
  <si>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</si>
  <si>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</si>
  <si>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</si>
  <si>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</si>
  <si>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</si>
  <si>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</si>
  <si>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</si>
  <si>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</si>
  <si>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</si>
  <si>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</si>
  <si>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</si>
  <si>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</si>
  <si>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</si>
  <si>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</si>
  <si>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</si>
  <si>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</si>
  <si>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</si>
  <si>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</si>
  <si>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</si>
  <si>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</si>
  <si>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</si>
  <si>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</si>
  <si>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삼성전자 DDR4 8G PC4-21300(정품)</t>
    <phoneticPr fontId="1" type="noConversion"/>
  </si>
  <si>
    <t>/</t>
    <phoneticPr fontId="1" type="noConversion"/>
  </si>
  <si>
    <t>ABKO NCORE 아수라 풀 아크릴 화이트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</si>
  <si>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</si>
  <si>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</si>
  <si>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GIGABYTE 지포스 GTX 1660 UDV OC D5 6GB</t>
    <phoneticPr fontId="1" type="noConversion"/>
  </si>
  <si>
    <t>Western Digital WD Blue SN500 
M.2 2280(500GB)</t>
    <phoneticPr fontId="1" type="noConversion"/>
  </si>
  <si>
    <t>마이크로닉스 Classic II 600W +12V Single Rail 85+</t>
    <phoneticPr fontId="1" type="noConversion"/>
  </si>
  <si>
    <t>JONSBO CR-601 WHITE</t>
    <phoneticPr fontId="1" type="noConversion"/>
  </si>
  <si>
    <t>한성컴퓨터 보스몬스터 NO.7 WQHD 커브드 144 무결점</t>
    <phoneticPr fontId="1" type="noConversion"/>
  </si>
  <si>
    <t>복구솔루션</t>
    <phoneticPr fontId="1" type="noConversion"/>
  </si>
  <si>
    <t xml:space="preserve">F11 번키로 복구 </t>
    <phoneticPr fontId="1" type="noConversion"/>
  </si>
  <si>
    <t>Microsoft Windows 10 Home
(DSP 64bit 한글)</t>
    <phoneticPr fontId="1" type="noConversion"/>
  </si>
  <si>
    <t>카드70만</t>
    <phoneticPr fontId="1" type="noConversion"/>
  </si>
  <si>
    <t>현금 85만</t>
    <phoneticPr fontId="1" type="noConversion"/>
  </si>
  <si>
    <t>155만</t>
    <phoneticPr fontId="1" type="noConversion"/>
  </si>
  <si>
    <t>견적일자: 2019년  06  월  09  일</t>
    <phoneticPr fontId="1" type="noConversion"/>
  </si>
  <si>
    <t>고객성명(회사명): 이성수</t>
    <phoneticPr fontId="1" type="noConversion"/>
  </si>
  <si>
    <t>전화번호: 010-3533-9876</t>
    <phoneticPr fontId="1" type="noConversion"/>
  </si>
  <si>
    <t>납품일자: 2019년  06  월      09  일</t>
    <phoneticPr fontId="1" type="noConversion"/>
  </si>
  <si>
    <t>주소: 서초구 잠원동 63-2번지 청구아파트 101동 204호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</si>
</sst>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2"/>
  <sheetViews>
    <sheetView tabSelected="1" view="pageLayout" zoomScaleNormal="100" workbookViewId="0">
      <selection activeCell="B13" sqref="B1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61" t="s">
        <v>34</v>
      </c>
      <c r="C1" s="25"/>
      <c r="D1" s="26"/>
      <c r="E1" s="26"/>
      <c r="F1" s="27"/>
    </row>
    <row r="2" spans="1:7" ht="22.5" customHeight="1" x14ac:dyDescent="0.3">
      <c r="A2" s="23" t="s">
        <v>54</v>
      </c>
      <c r="B2" s="62"/>
      <c r="C2" s="28"/>
      <c r="D2" s="29"/>
      <c r="E2" s="29"/>
      <c r="F2" s="30"/>
    </row>
    <row r="3" spans="1:7" ht="22.5" customHeight="1" x14ac:dyDescent="0.3">
      <c r="A3" s="23" t="s">
        <v>52</v>
      </c>
      <c r="B3" s="23" t="s">
        <v>55</v>
      </c>
      <c r="C3" s="28"/>
      <c r="D3" s="29"/>
      <c r="E3" s="29"/>
      <c r="F3" s="30"/>
    </row>
    <row r="4" spans="1:7" ht="22.5" customHeight="1" x14ac:dyDescent="0.3">
      <c r="A4" s="50" t="s">
        <v>56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30</v>
      </c>
      <c r="B7" s="4" t="s">
        <v>39</v>
      </c>
      <c r="C7" s="5" t="s">
        <v>6</v>
      </c>
      <c r="D7" s="12">
        <v>202000</v>
      </c>
      <c r="E7" s="5">
        <v>1</v>
      </c>
      <c r="F7" s="12">
        <f>D7*E7</f>
        <v>202000</v>
      </c>
      <c r="G7" s="3"/>
    </row>
    <row r="8" spans="1:7" ht="24" customHeight="1" x14ac:dyDescent="0.3">
      <c r="A8" s="53"/>
      <c r="B8" s="5" t="s">
        <v>40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 x14ac:dyDescent="0.3">
      <c r="A9" s="53"/>
      <c r="B9" s="6" t="s">
        <v>36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53"/>
      <c r="B10" s="6" t="s">
        <v>41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 x14ac:dyDescent="0.3">
      <c r="A11" s="53"/>
      <c r="B11" s="6" t="s">
        <v>42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x14ac:dyDescent="0.3">
      <c r="A12" s="53"/>
      <c r="B12" s="6" t="s">
        <v>37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37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38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44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6" t="s">
        <v>48</v>
      </c>
      <c r="C18" s="5" t="s">
        <v>19</v>
      </c>
      <c r="D18" s="12">
        <v>130000</v>
      </c>
      <c r="E18" s="5">
        <v>1</v>
      </c>
      <c r="F18" s="12">
        <f t="shared" si="0"/>
        <v>130000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58000</v>
      </c>
      <c r="E19" s="8">
        <v>1</v>
      </c>
      <c r="F19" s="13">
        <f t="shared" si="0"/>
        <v>58000</v>
      </c>
      <c r="G19" s="3"/>
    </row>
    <row r="20" spans="1:7" ht="17.25" thickBot="1" x14ac:dyDescent="0.35">
      <c r="A20" s="54"/>
      <c r="B20" s="8" t="s">
        <v>47</v>
      </c>
      <c r="C20" s="8" t="s">
        <v>46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1090000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1090000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35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45</v>
      </c>
      <c r="C26" s="11" t="s">
        <v>23</v>
      </c>
      <c r="D26" s="12">
        <v>367000</v>
      </c>
      <c r="E26" s="5">
        <v>1</v>
      </c>
      <c r="F26" s="12">
        <f>D26*E26</f>
        <v>367000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1" si="1">D27*E27</f>
        <v>0</v>
      </c>
      <c r="G27" s="3"/>
    </row>
    <row r="28" spans="1:7" x14ac:dyDescent="0.3">
      <c r="A28" s="57"/>
      <c r="B28" s="14"/>
      <c r="C28" s="11" t="s">
        <v>31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ht="13.5" customHeight="1" x14ac:dyDescent="0.3">
      <c r="A32" s="57"/>
      <c r="B32" s="66" t="s">
        <v>25</v>
      </c>
      <c r="C32" s="36">
        <f>SUM(F26:F31)</f>
        <v>367000</v>
      </c>
      <c r="D32" s="36"/>
      <c r="E32" s="37"/>
      <c r="F32" s="34" t="s">
        <v>21</v>
      </c>
      <c r="G32" s="3"/>
    </row>
    <row r="33" spans="1:7" ht="14.25" customHeight="1" thickBot="1" x14ac:dyDescent="0.35">
      <c r="A33" s="57"/>
      <c r="B33" s="67"/>
      <c r="C33" s="48"/>
      <c r="D33" s="48"/>
      <c r="E33" s="49"/>
      <c r="F33" s="35"/>
      <c r="G33" s="3"/>
    </row>
    <row r="34" spans="1:7" ht="17.25" x14ac:dyDescent="0.3">
      <c r="A34" s="58"/>
      <c r="B34" s="63" t="s">
        <v>26</v>
      </c>
      <c r="C34" s="17" t="s">
        <v>26</v>
      </c>
      <c r="D34" s="38">
        <f>SUM(C22,C32)</f>
        <v>1457000</v>
      </c>
      <c r="E34" s="39"/>
      <c r="F34" s="18" t="s">
        <v>21</v>
      </c>
      <c r="G34" s="3"/>
    </row>
    <row r="35" spans="1:7" ht="17.25" x14ac:dyDescent="0.3">
      <c r="A35" s="58"/>
      <c r="B35" s="64"/>
      <c r="C35" s="19" t="s">
        <v>27</v>
      </c>
      <c r="D35" s="36">
        <f>D34*1.11-D34</f>
        <v>160270.00000000023</v>
      </c>
      <c r="E35" s="37"/>
      <c r="F35" s="20"/>
      <c r="G35" s="3"/>
    </row>
    <row r="36" spans="1:7" ht="13.5" customHeight="1" x14ac:dyDescent="0.3">
      <c r="A36" s="58"/>
      <c r="B36" s="64"/>
      <c r="C36" s="24"/>
      <c r="D36" s="42"/>
      <c r="E36" s="42"/>
      <c r="F36" s="43"/>
      <c r="G36" s="3"/>
    </row>
    <row r="37" spans="1:7" ht="18" thickBot="1" x14ac:dyDescent="0.35">
      <c r="A37" s="59"/>
      <c r="B37" s="65"/>
      <c r="C37" s="21" t="s">
        <v>28</v>
      </c>
      <c r="D37" s="40">
        <f>SUM(D34:E35)-D36</f>
        <v>1617270.0000000002</v>
      </c>
      <c r="E37" s="41"/>
      <c r="F37" s="22" t="s">
        <v>33</v>
      </c>
      <c r="G37" s="3"/>
    </row>
    <row r="38" spans="1:7" ht="17.25" thickTop="1" x14ac:dyDescent="0.3">
      <c r="B38" s="3"/>
      <c r="C38" s="3" t="s">
        <v>49</v>
      </c>
      <c r="D38" s="3" t="s">
        <v>50</v>
      </c>
      <c r="E38" s="3"/>
      <c r="F38" s="3" t="s">
        <v>51</v>
      </c>
      <c r="G38" s="3"/>
    </row>
    <row r="39" spans="1:7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</sheetData>
  <mergeCells count="17">
    <mergeCell ref="A4:B4"/>
    <mergeCell ref="A7:A23"/>
    <mergeCell ref="A25:A37"/>
    <mergeCell ref="B21:B23"/>
    <mergeCell ref="B1:B2"/>
    <mergeCell ref="B34:B37"/>
    <mergeCell ref="B32:B33"/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2019-06-09T06:14:16Z</cp:lastPrinted>
  <dcterms:created xsi:type="dcterms:W3CDTF">2019-03-28T03:58:09Z</dcterms:created>
  <dcterms:modified xsi:type="dcterms:W3CDTF">2019-06-09T06:22:51Z</dcterms:modified>
</cp:coreProperties>
</file>