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3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4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5.xml" ContentType="application/vnd.openxmlformats-officedocument.drawing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jmes\Desktop\"/>
    </mc:Choice>
  </mc:AlternateContent>
  <xr:revisionPtr revIDLastSave="0" documentId="13_ncr:1_{5DABE366-F0FF-4B74-A1A8-FC4F549A8AD8}" xr6:coauthVersionLast="47" xr6:coauthVersionMax="47" xr10:uidLastSave="{00000000-0000-0000-0000-000000000000}"/>
  <bookViews>
    <workbookView xWindow="-120" yWindow="-120" windowWidth="38640" windowHeight="21120" tabRatio="755" xr2:uid="{A0554BB7-774F-4B04-9096-CE7C7B6BE33C}"/>
  </bookViews>
  <sheets>
    <sheet name="0-0" sheetId="1" r:id="rId1"/>
    <sheet name="1-2" sheetId="2" r:id="rId2"/>
    <sheet name="3-4" sheetId="5" r:id="rId3"/>
    <sheet name="5-6" sheetId="6" r:id="rId4"/>
    <sheet name="7-8" sheetId="7" r:id="rId5"/>
    <sheet name="9-10" sheetId="8" r:id="rId6"/>
    <sheet name="11-12" sheetId="9" r:id="rId7"/>
    <sheet name="13-14" sheetId="10" r:id="rId8"/>
    <sheet name="15-16" sheetId="11" r:id="rId9"/>
    <sheet name="17-18" sheetId="12" r:id="rId10"/>
    <sheet name="19-20" sheetId="13" r:id="rId11"/>
    <sheet name="21-22" sheetId="14" r:id="rId12"/>
    <sheet name="23-24" sheetId="15" r:id="rId13"/>
    <sheet name="25-26" sheetId="16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1" i="16" l="1"/>
  <c r="D40" i="16"/>
  <c r="D39" i="16"/>
  <c r="D37" i="16"/>
  <c r="D36" i="16"/>
  <c r="D35" i="16"/>
  <c r="D34" i="16"/>
  <c r="D33" i="16"/>
  <c r="D32" i="16"/>
  <c r="D31" i="16"/>
  <c r="A41" i="16"/>
  <c r="A40" i="16"/>
  <c r="A39" i="16"/>
  <c r="A37" i="16"/>
  <c r="A36" i="16"/>
  <c r="A35" i="16"/>
  <c r="A34" i="16"/>
  <c r="A33" i="16"/>
  <c r="A32" i="16"/>
  <c r="A31" i="16"/>
  <c r="J630" i="1"/>
  <c r="E630" i="1"/>
  <c r="D41" i="15"/>
  <c r="D40" i="15"/>
  <c r="D39" i="15"/>
  <c r="D37" i="15"/>
  <c r="D36" i="15"/>
  <c r="D35" i="15"/>
  <c r="D34" i="15"/>
  <c r="D33" i="15"/>
  <c r="D32" i="15"/>
  <c r="D31" i="15"/>
  <c r="A41" i="15"/>
  <c r="A40" i="15"/>
  <c r="A39" i="15"/>
  <c r="A37" i="15"/>
  <c r="A36" i="15"/>
  <c r="A35" i="15"/>
  <c r="A34" i="15"/>
  <c r="A33" i="15"/>
  <c r="A32" i="15"/>
  <c r="A31" i="15"/>
  <c r="J580" i="1"/>
  <c r="E580" i="1"/>
  <c r="D41" i="14"/>
  <c r="D40" i="14"/>
  <c r="D39" i="14"/>
  <c r="D37" i="14"/>
  <c r="D36" i="14"/>
  <c r="D35" i="14"/>
  <c r="D34" i="14"/>
  <c r="D33" i="14"/>
  <c r="D32" i="14"/>
  <c r="D31" i="14"/>
  <c r="A41" i="14"/>
  <c r="A40" i="14"/>
  <c r="A39" i="14"/>
  <c r="A37" i="14"/>
  <c r="A36" i="14"/>
  <c r="A35" i="14"/>
  <c r="A34" i="14"/>
  <c r="A33" i="14"/>
  <c r="A32" i="14"/>
  <c r="A31" i="14"/>
  <c r="J530" i="1"/>
  <c r="E530" i="1"/>
  <c r="D41" i="13"/>
  <c r="D39" i="13"/>
  <c r="D37" i="13"/>
  <c r="D36" i="13"/>
  <c r="D35" i="13"/>
  <c r="D34" i="13"/>
  <c r="D33" i="13"/>
  <c r="D32" i="13"/>
  <c r="D31" i="13"/>
  <c r="A41" i="13"/>
  <c r="A40" i="13"/>
  <c r="A39" i="13"/>
  <c r="A37" i="13"/>
  <c r="A36" i="13"/>
  <c r="A35" i="13"/>
  <c r="A34" i="13"/>
  <c r="A33" i="13"/>
  <c r="A32" i="13"/>
  <c r="A31" i="13"/>
  <c r="J480" i="1"/>
  <c r="E480" i="1"/>
  <c r="D40" i="13"/>
  <c r="D41" i="12"/>
  <c r="D40" i="12"/>
  <c r="D39" i="12"/>
  <c r="D37" i="12"/>
  <c r="D36" i="12"/>
  <c r="D35" i="12"/>
  <c r="D34" i="12"/>
  <c r="D33" i="12"/>
  <c r="J430" i="1"/>
  <c r="E430" i="1"/>
  <c r="D32" i="12"/>
  <c r="D31" i="12"/>
  <c r="A41" i="12"/>
  <c r="A40" i="12"/>
  <c r="A39" i="12"/>
  <c r="A37" i="12"/>
  <c r="A36" i="12"/>
  <c r="A35" i="12"/>
  <c r="A34" i="12"/>
  <c r="A33" i="12"/>
  <c r="A32" i="12"/>
  <c r="A31" i="12"/>
  <c r="J180" i="1"/>
  <c r="E230" i="1"/>
  <c r="J230" i="1"/>
  <c r="J280" i="1"/>
  <c r="E280" i="1"/>
  <c r="J330" i="1"/>
  <c r="E330" i="1"/>
  <c r="A31" i="2"/>
  <c r="D31" i="2"/>
  <c r="A31" i="5"/>
  <c r="D31" i="5"/>
  <c r="A31" i="6"/>
  <c r="D31" i="6"/>
  <c r="A31" i="7"/>
  <c r="D31" i="7"/>
  <c r="A31" i="8"/>
  <c r="D31" i="8"/>
  <c r="A31" i="9"/>
  <c r="D31" i="9"/>
  <c r="A32" i="10"/>
  <c r="A31" i="10"/>
  <c r="D31" i="10"/>
  <c r="A36" i="11"/>
  <c r="D31" i="11"/>
  <c r="E380" i="1"/>
  <c r="J380" i="1"/>
  <c r="A31" i="11"/>
  <c r="D41" i="11"/>
  <c r="D40" i="11"/>
  <c r="D39" i="11"/>
  <c r="D37" i="11"/>
  <c r="D36" i="11"/>
  <c r="D35" i="11"/>
  <c r="D34" i="11"/>
  <c r="D33" i="11"/>
  <c r="D32" i="11"/>
  <c r="A41" i="11"/>
  <c r="A40" i="11"/>
  <c r="A39" i="11"/>
  <c r="A37" i="11"/>
  <c r="A35" i="11"/>
  <c r="A34" i="11"/>
  <c r="A33" i="11"/>
  <c r="A32" i="11"/>
  <c r="E180" i="1"/>
  <c r="J130" i="1"/>
  <c r="E130" i="1"/>
  <c r="J80" i="1"/>
  <c r="E80" i="1"/>
  <c r="J30" i="1"/>
  <c r="E30" i="1"/>
  <c r="D41" i="10"/>
  <c r="D40" i="10"/>
  <c r="D39" i="10"/>
  <c r="D37" i="10"/>
  <c r="D36" i="10"/>
  <c r="D35" i="10"/>
  <c r="D34" i="10"/>
  <c r="D33" i="10"/>
  <c r="D32" i="10"/>
  <c r="A41" i="10"/>
  <c r="A40" i="10"/>
  <c r="A39" i="10"/>
  <c r="A37" i="10"/>
  <c r="A36" i="10"/>
  <c r="A35" i="10"/>
  <c r="A34" i="10"/>
  <c r="A33" i="10"/>
  <c r="D41" i="9"/>
  <c r="A41" i="9"/>
  <c r="D41" i="8"/>
  <c r="A41" i="8"/>
  <c r="D41" i="7"/>
  <c r="A41" i="7"/>
  <c r="D43" i="16" l="1"/>
  <c r="D45" i="16" s="1"/>
  <c r="D46" i="16" s="1"/>
  <c r="J645" i="1" s="1"/>
  <c r="A43" i="16"/>
  <c r="A45" i="16" s="1"/>
  <c r="A46" i="16" s="1"/>
  <c r="D645" i="1" s="1"/>
  <c r="D43" i="15"/>
  <c r="D45" i="15" s="1"/>
  <c r="D46" i="15" s="1"/>
  <c r="J595" i="1" s="1"/>
  <c r="A43" i="15"/>
  <c r="A45" i="15" s="1"/>
  <c r="A46" i="15" s="1"/>
  <c r="D595" i="1" s="1"/>
  <c r="D43" i="14"/>
  <c r="D45" i="14" s="1"/>
  <c r="D46" i="14" s="1"/>
  <c r="J545" i="1" s="1"/>
  <c r="A43" i="14"/>
  <c r="A45" i="14" s="1"/>
  <c r="A46" i="14" s="1"/>
  <c r="D545" i="1" s="1"/>
  <c r="D43" i="13"/>
  <c r="D45" i="13" s="1"/>
  <c r="D46" i="13" s="1"/>
  <c r="J495" i="1" s="1"/>
  <c r="A43" i="13"/>
  <c r="A45" i="13" s="1"/>
  <c r="A46" i="13" s="1"/>
  <c r="D495" i="1" s="1"/>
  <c r="D43" i="12"/>
  <c r="D45" i="12" s="1"/>
  <c r="D46" i="12" s="1"/>
  <c r="J445" i="1" s="1"/>
  <c r="A43" i="12"/>
  <c r="A45" i="12" s="1"/>
  <c r="A46" i="12" s="1"/>
  <c r="D445" i="1" s="1"/>
  <c r="D43" i="11"/>
  <c r="D45" i="11" s="1"/>
  <c r="D46" i="11" s="1"/>
  <c r="J395" i="1" s="1"/>
  <c r="A43" i="11"/>
  <c r="A45" i="11" s="1"/>
  <c r="A46" i="11" s="1"/>
  <c r="D395" i="1" s="1"/>
  <c r="D43" i="10"/>
  <c r="D45" i="10" s="1"/>
  <c r="D46" i="10" s="1"/>
  <c r="A43" i="10"/>
  <c r="A45" i="10" s="1"/>
  <c r="A46" i="10" s="1"/>
  <c r="D41" i="6"/>
  <c r="A41" i="6"/>
  <c r="D41" i="5"/>
  <c r="A41" i="5"/>
  <c r="D41" i="2"/>
  <c r="A41" i="2"/>
  <c r="D39" i="9"/>
  <c r="D37" i="9"/>
  <c r="D36" i="9"/>
  <c r="D35" i="9"/>
  <c r="D34" i="9"/>
  <c r="D33" i="9"/>
  <c r="D32" i="9"/>
  <c r="A39" i="5"/>
  <c r="A40" i="9"/>
  <c r="A39" i="9"/>
  <c r="A37" i="9"/>
  <c r="A36" i="9"/>
  <c r="A35" i="9"/>
  <c r="A34" i="9"/>
  <c r="A33" i="9"/>
  <c r="A32" i="9"/>
  <c r="D40" i="9"/>
  <c r="D40" i="8"/>
  <c r="D39" i="8"/>
  <c r="D37" i="8"/>
  <c r="D36" i="8"/>
  <c r="D35" i="8"/>
  <c r="D34" i="8"/>
  <c r="D33" i="8"/>
  <c r="D32" i="8"/>
  <c r="A40" i="8"/>
  <c r="A39" i="8"/>
  <c r="A37" i="8"/>
  <c r="A36" i="8"/>
  <c r="A35" i="8"/>
  <c r="A34" i="8"/>
  <c r="A33" i="8"/>
  <c r="A32" i="8"/>
  <c r="D40" i="7"/>
  <c r="D39" i="7"/>
  <c r="D37" i="7"/>
  <c r="D36" i="7"/>
  <c r="D35" i="7"/>
  <c r="D34" i="7"/>
  <c r="D33" i="7"/>
  <c r="D32" i="7"/>
  <c r="D33" i="6"/>
  <c r="A40" i="7"/>
  <c r="A39" i="7"/>
  <c r="A37" i="7"/>
  <c r="A36" i="7"/>
  <c r="A35" i="7"/>
  <c r="A34" i="7"/>
  <c r="A33" i="7"/>
  <c r="A32" i="7"/>
  <c r="D40" i="6"/>
  <c r="D39" i="6"/>
  <c r="D37" i="6"/>
  <c r="D36" i="6"/>
  <c r="D35" i="6"/>
  <c r="D34" i="6"/>
  <c r="D32" i="6"/>
  <c r="A40" i="6"/>
  <c r="A39" i="6"/>
  <c r="A37" i="6"/>
  <c r="A36" i="6"/>
  <c r="A35" i="6"/>
  <c r="A34" i="6"/>
  <c r="A33" i="6"/>
  <c r="A32" i="6"/>
  <c r="A36" i="5"/>
  <c r="A35" i="5"/>
  <c r="A34" i="5"/>
  <c r="A33" i="5"/>
  <c r="D34" i="5"/>
  <c r="D33" i="5"/>
  <c r="D40" i="5"/>
  <c r="D39" i="5"/>
  <c r="D37" i="5"/>
  <c r="D36" i="5"/>
  <c r="D35" i="5"/>
  <c r="D32" i="5"/>
  <c r="A37" i="5"/>
  <c r="A32" i="5"/>
  <c r="A40" i="5"/>
  <c r="D40" i="2"/>
  <c r="D39" i="2"/>
  <c r="D37" i="2"/>
  <c r="D36" i="2"/>
  <c r="D35" i="2"/>
  <c r="D34" i="2"/>
  <c r="D33" i="2"/>
  <c r="D32" i="2"/>
  <c r="A40" i="2"/>
  <c r="A39" i="2"/>
  <c r="A37" i="2"/>
  <c r="A36" i="2"/>
  <c r="A35" i="2"/>
  <c r="A34" i="2"/>
  <c r="A32" i="2"/>
  <c r="A33" i="2"/>
  <c r="J345" i="1" l="1"/>
  <c r="D345" i="1"/>
  <c r="D43" i="9"/>
  <c r="D45" i="9" s="1"/>
  <c r="D46" i="9" s="1"/>
  <c r="J295" i="1" s="1"/>
  <c r="A43" i="9"/>
  <c r="A45" i="9" s="1"/>
  <c r="A46" i="9" s="1"/>
  <c r="D295" i="1" s="1"/>
  <c r="D43" i="8"/>
  <c r="D45" i="8" s="1"/>
  <c r="D46" i="8" s="1"/>
  <c r="J245" i="1" s="1"/>
  <c r="A43" i="8"/>
  <c r="A45" i="8" s="1"/>
  <c r="A46" i="8" s="1"/>
  <c r="D245" i="1" s="1"/>
  <c r="D43" i="7"/>
  <c r="D45" i="7" s="1"/>
  <c r="D46" i="7" s="1"/>
  <c r="J195" i="1" s="1"/>
  <c r="A43" i="7"/>
  <c r="A45" i="7" s="1"/>
  <c r="A46" i="7" s="1"/>
  <c r="D195" i="1" s="1"/>
  <c r="D43" i="6"/>
  <c r="D45" i="6" s="1"/>
  <c r="D46" i="6" s="1"/>
  <c r="J145" i="1" s="1"/>
  <c r="A43" i="6"/>
  <c r="A45" i="6" s="1"/>
  <c r="A46" i="6" s="1"/>
  <c r="D145" i="1" s="1"/>
  <c r="A43" i="5"/>
  <c r="A45" i="5" s="1"/>
  <c r="A46" i="5" s="1"/>
  <c r="D95" i="1" s="1"/>
  <c r="D43" i="5"/>
  <c r="D45" i="5" s="1"/>
  <c r="D46" i="5" s="1"/>
  <c r="J95" i="1" s="1"/>
  <c r="D43" i="2"/>
  <c r="D45" i="2" s="1"/>
  <c r="D46" i="2" s="1"/>
  <c r="J45" i="1" s="1"/>
  <c r="A43" i="2"/>
  <c r="A45" i="2" s="1"/>
  <c r="A46" i="2" l="1"/>
  <c r="D45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A29F0DC-DE4C-48E6-964D-1D70858788A4}" keepAlive="1" name="쿼리 - 표1" description="통합 문서의 '표1' 쿼리에 대한 연결입니다." type="5" refreshedVersion="0" background="1">
    <dbPr connection="Provider=Microsoft.Mashup.OleDb.1;Data Source=$Workbook$;Location=표1;Extended Properties=&quot;&quot;" command="SELECT * FROM [표1]"/>
  </connection>
</connections>
</file>

<file path=xl/sharedStrings.xml><?xml version="1.0" encoding="utf-8"?>
<sst xmlns="http://schemas.openxmlformats.org/spreadsheetml/2006/main" count="3047" uniqueCount="205">
  <si>
    <t>리그오브레전드</t>
    <phoneticPr fontId="2" type="noConversion"/>
  </si>
  <si>
    <t>※ 컴퓨터 사양은 변경이 가능합니다.</t>
    <phoneticPr fontId="2" type="noConversion"/>
  </si>
  <si>
    <t>CPU</t>
    <phoneticPr fontId="2" type="noConversion"/>
  </si>
  <si>
    <t>CPU쿨러</t>
    <phoneticPr fontId="2" type="noConversion"/>
  </si>
  <si>
    <t>메모리</t>
    <phoneticPr fontId="2" type="noConversion"/>
  </si>
  <si>
    <t>메인보드</t>
    <phoneticPr fontId="2" type="noConversion"/>
  </si>
  <si>
    <t>SSD</t>
    <phoneticPr fontId="2" type="noConversion"/>
  </si>
  <si>
    <t>HDD</t>
    <phoneticPr fontId="2" type="noConversion"/>
  </si>
  <si>
    <t>ODD</t>
    <phoneticPr fontId="2" type="noConversion"/>
  </si>
  <si>
    <t>케이스</t>
    <phoneticPr fontId="2" type="noConversion"/>
  </si>
  <si>
    <t>파워</t>
    <phoneticPr fontId="2" type="noConversion"/>
  </si>
  <si>
    <t>그래픽</t>
    <phoneticPr fontId="2" type="noConversion"/>
  </si>
  <si>
    <t>:</t>
    <phoneticPr fontId="2" type="noConversion"/>
  </si>
  <si>
    <t>No.01</t>
    <phoneticPr fontId="2" type="noConversion"/>
  </si>
  <si>
    <t>No.02</t>
    <phoneticPr fontId="2" type="noConversion"/>
  </si>
  <si>
    <t>쿨러</t>
    <phoneticPr fontId="2" type="noConversion"/>
  </si>
  <si>
    <t>게임</t>
    <phoneticPr fontId="2" type="noConversion"/>
  </si>
  <si>
    <t>옵션</t>
    <phoneticPr fontId="2" type="noConversion"/>
  </si>
  <si>
    <t>별등급</t>
    <phoneticPr fontId="2" type="noConversion"/>
  </si>
  <si>
    <t>인텔 코어i3-10세대 10105</t>
    <phoneticPr fontId="2" type="noConversion"/>
  </si>
  <si>
    <t>인텔 코어i3-10세대 10105F</t>
  </si>
  <si>
    <t>인텔 코어i3-10세대 10105F</t>
    <phoneticPr fontId="2" type="noConversion"/>
  </si>
  <si>
    <t>인텔 코어i5-11세대 11400F</t>
    <phoneticPr fontId="2" type="noConversion"/>
  </si>
  <si>
    <t>인텔 코어i3-12세대 12100</t>
    <phoneticPr fontId="2" type="noConversion"/>
  </si>
  <si>
    <t>인텔 코어i5-12세대 12400F</t>
    <phoneticPr fontId="2" type="noConversion"/>
  </si>
  <si>
    <t>인텔 코어i5-12세대 12400</t>
    <phoneticPr fontId="2" type="noConversion"/>
  </si>
  <si>
    <t>인텔 코어i7-12세대 12700F</t>
    <phoneticPr fontId="2" type="noConversion"/>
  </si>
  <si>
    <t>인텔 코어i7-12세대 12700</t>
    <phoneticPr fontId="2" type="noConversion"/>
  </si>
  <si>
    <t>인텔 코어i7-12세대 12700KF</t>
  </si>
  <si>
    <t>인텔 코어i7-12세대 12700KF</t>
    <phoneticPr fontId="2" type="noConversion"/>
  </si>
  <si>
    <t>인텔 코어i9-12세대 12900F</t>
  </si>
  <si>
    <t>인텔 코어i9-12세대 12900F</t>
    <phoneticPr fontId="2" type="noConversion"/>
  </si>
  <si>
    <t>인텔 코어i9-12세대 12900KF</t>
    <phoneticPr fontId="2" type="noConversion"/>
  </si>
  <si>
    <t>인텔정품쿨러</t>
  </si>
  <si>
    <t>인텔정품쿨러</t>
    <phoneticPr fontId="2" type="noConversion"/>
  </si>
  <si>
    <t>가격</t>
    <phoneticPr fontId="2" type="noConversion"/>
  </si>
  <si>
    <t>인텔 코어i5-12세대 12600KF</t>
    <phoneticPr fontId="2" type="noConversion"/>
  </si>
  <si>
    <t>인텔UHD610내장</t>
    <phoneticPr fontId="2" type="noConversion"/>
  </si>
  <si>
    <t>인텔UHD630내장</t>
    <phoneticPr fontId="2" type="noConversion"/>
  </si>
  <si>
    <t>인텔UHD710내장</t>
    <phoneticPr fontId="2" type="noConversion"/>
  </si>
  <si>
    <t>인텔UHD730내장</t>
    <phoneticPr fontId="2" type="noConversion"/>
  </si>
  <si>
    <t>인텔UHD770내장</t>
    <phoneticPr fontId="2" type="noConversion"/>
  </si>
  <si>
    <t>Geforce GT1030 2G</t>
    <phoneticPr fontId="2" type="noConversion"/>
  </si>
  <si>
    <t>Geforce GTX1050 Ti 4G</t>
    <phoneticPr fontId="2" type="noConversion"/>
  </si>
  <si>
    <t>라데온 RX6500XT 4G</t>
  </si>
  <si>
    <t>라데온 RX6500XT 4G</t>
    <phoneticPr fontId="2" type="noConversion"/>
  </si>
  <si>
    <t>Geforce GTX1650 4G</t>
    <phoneticPr fontId="2" type="noConversion"/>
  </si>
  <si>
    <t>Geforce RTX3050 8G</t>
    <phoneticPr fontId="2" type="noConversion"/>
  </si>
  <si>
    <t>Geforce RTX3060 12G</t>
  </si>
  <si>
    <t>Geforce RTX3060 12G</t>
    <phoneticPr fontId="2" type="noConversion"/>
  </si>
  <si>
    <t>Geforce RTX3070 Ti 8G</t>
    <phoneticPr fontId="2" type="noConversion"/>
  </si>
  <si>
    <t>삼성전자 DDR4-3200 (8GB)</t>
  </si>
  <si>
    <t>삼성전자 DDR4-3200 (8GB)</t>
    <phoneticPr fontId="2" type="noConversion"/>
  </si>
  <si>
    <t>삼성전자 DDR4-3200 (16GB)</t>
  </si>
  <si>
    <t>삼성전자 DDR4-3200 (16GB)</t>
    <phoneticPr fontId="2" type="noConversion"/>
  </si>
  <si>
    <t>삼성전자 DDR4-3200 (32GB)</t>
    <phoneticPr fontId="2" type="noConversion"/>
  </si>
  <si>
    <t>MSI H510M-A PRO</t>
  </si>
  <si>
    <t>MSI H510M-A PRO</t>
    <phoneticPr fontId="2" type="noConversion"/>
  </si>
  <si>
    <t>MSI PRO H610M-B DDR4</t>
    <phoneticPr fontId="2" type="noConversion"/>
  </si>
  <si>
    <t>도시바 NVME 250G</t>
  </si>
  <si>
    <t>도시바 NVME 250G</t>
    <phoneticPr fontId="2" type="noConversion"/>
  </si>
  <si>
    <t>W/D NVME 250G</t>
    <phoneticPr fontId="2" type="noConversion"/>
  </si>
  <si>
    <t>W/D NVME 500G</t>
    <phoneticPr fontId="2" type="noConversion"/>
  </si>
  <si>
    <t>W/D NVME 1TB</t>
    <phoneticPr fontId="2" type="noConversion"/>
  </si>
  <si>
    <t>열1</t>
  </si>
  <si>
    <t>열2</t>
  </si>
  <si>
    <t>Western Digital 1TB</t>
  </si>
  <si>
    <t>Western Digital 1TB</t>
    <phoneticPr fontId="2" type="noConversion"/>
  </si>
  <si>
    <t>Western Digital 2TB</t>
  </si>
  <si>
    <t>Western Digital 4TB</t>
    <phoneticPr fontId="2" type="noConversion"/>
  </si>
  <si>
    <t>Seagate BarraCuda 1TB</t>
    <phoneticPr fontId="2" type="noConversion"/>
  </si>
  <si>
    <t>Seagate BarraCuda 2TB</t>
  </si>
  <si>
    <t>Seagate BarraCuda 4TB</t>
  </si>
  <si>
    <t>Seagate BarraCuda 4TB</t>
    <phoneticPr fontId="2" type="noConversion"/>
  </si>
  <si>
    <t>하드</t>
    <phoneticPr fontId="2" type="noConversion"/>
  </si>
  <si>
    <t>장착불가능 - 외장형으로 추가구매</t>
    <phoneticPr fontId="2" type="noConversion"/>
  </si>
  <si>
    <t>마이크로닉스 500W</t>
    <phoneticPr fontId="2" type="noConversion"/>
  </si>
  <si>
    <t>마이크로닉스 600W</t>
    <phoneticPr fontId="2" type="noConversion"/>
  </si>
  <si>
    <t>마이크로닉스 700W</t>
    <phoneticPr fontId="2" type="noConversion"/>
  </si>
  <si>
    <t>마이크로닉스 800W</t>
  </si>
  <si>
    <t>마이크로닉스 800W</t>
    <phoneticPr fontId="2" type="noConversion"/>
  </si>
  <si>
    <t>마이크로닉스 850W</t>
    <phoneticPr fontId="2" type="noConversion"/>
  </si>
  <si>
    <t>피파온라인4</t>
    <phoneticPr fontId="2" type="noConversion"/>
  </si>
  <si>
    <t>스타리마스터</t>
    <phoneticPr fontId="2" type="noConversion"/>
  </si>
  <si>
    <t>오버워치</t>
    <phoneticPr fontId="2" type="noConversion"/>
  </si>
  <si>
    <t>카트라이더</t>
    <phoneticPr fontId="2" type="noConversion"/>
  </si>
  <si>
    <t>메이플스토리</t>
    <phoneticPr fontId="2" type="noConversion"/>
  </si>
  <si>
    <t>디아블로2레저렉션</t>
    <phoneticPr fontId="2" type="noConversion"/>
  </si>
  <si>
    <t>로스트아크</t>
    <phoneticPr fontId="2" type="noConversion"/>
  </si>
  <si>
    <t>와우</t>
    <phoneticPr fontId="2" type="noConversion"/>
  </si>
  <si>
    <t>배틀그라운드</t>
    <phoneticPr fontId="2" type="noConversion"/>
  </si>
  <si>
    <t>DAVEN D0 MESH 아크릴 (블랙)</t>
    <phoneticPr fontId="2" type="noConversion"/>
  </si>
  <si>
    <t>아이구주 HATCH 1 야인 (블랙)</t>
    <phoneticPr fontId="2" type="noConversion"/>
  </si>
  <si>
    <t>darkFlash DK200(블랙)</t>
  </si>
  <si>
    <t>darkFlash DK200(블랙)</t>
    <phoneticPr fontId="2" type="noConversion"/>
  </si>
  <si>
    <t>앱코 NCORE 커넬 강화유리</t>
  </si>
  <si>
    <t>앱코 NCORE 커넬 강화유리</t>
    <phoneticPr fontId="2" type="noConversion"/>
  </si>
  <si>
    <t>공임</t>
    <phoneticPr fontId="2" type="noConversion"/>
  </si>
  <si>
    <t>수수료</t>
    <phoneticPr fontId="2" type="noConversion"/>
  </si>
  <si>
    <t>합계</t>
    <phoneticPr fontId="2" type="noConversion"/>
  </si>
  <si>
    <t>총 합산금액</t>
    <phoneticPr fontId="2" type="noConversion"/>
  </si>
  <si>
    <t>열3</t>
  </si>
  <si>
    <t>열4</t>
    <phoneticPr fontId="2" type="noConversion"/>
  </si>
  <si>
    <t>반올림합계</t>
    <phoneticPr fontId="2" type="noConversion"/>
  </si>
  <si>
    <t>1번</t>
    <phoneticPr fontId="2" type="noConversion"/>
  </si>
  <si>
    <t>2번</t>
    <phoneticPr fontId="2" type="noConversion"/>
  </si>
  <si>
    <t>3번</t>
    <phoneticPr fontId="2" type="noConversion"/>
  </si>
  <si>
    <t>4번</t>
    <phoneticPr fontId="2" type="noConversion"/>
  </si>
  <si>
    <t>No.03</t>
    <phoneticPr fontId="2" type="noConversion"/>
  </si>
  <si>
    <t>No.04</t>
    <phoneticPr fontId="2" type="noConversion"/>
  </si>
  <si>
    <t>No.05</t>
    <phoneticPr fontId="2" type="noConversion"/>
  </si>
  <si>
    <t>No.06</t>
    <phoneticPr fontId="2" type="noConversion"/>
  </si>
  <si>
    <t>5번</t>
    <phoneticPr fontId="2" type="noConversion"/>
  </si>
  <si>
    <t>6번</t>
    <phoneticPr fontId="2" type="noConversion"/>
  </si>
  <si>
    <t>No.07</t>
    <phoneticPr fontId="2" type="noConversion"/>
  </si>
  <si>
    <t>No.08</t>
    <phoneticPr fontId="2" type="noConversion"/>
  </si>
  <si>
    <t>7번</t>
    <phoneticPr fontId="2" type="noConversion"/>
  </si>
  <si>
    <t>8번</t>
    <phoneticPr fontId="2" type="noConversion"/>
  </si>
  <si>
    <t>No.09</t>
    <phoneticPr fontId="2" type="noConversion"/>
  </si>
  <si>
    <t>No.10</t>
    <phoneticPr fontId="2" type="noConversion"/>
  </si>
  <si>
    <t>9번</t>
    <phoneticPr fontId="2" type="noConversion"/>
  </si>
  <si>
    <t>10번</t>
    <phoneticPr fontId="2" type="noConversion"/>
  </si>
  <si>
    <t>11번</t>
    <phoneticPr fontId="2" type="noConversion"/>
  </si>
  <si>
    <t>12번</t>
    <phoneticPr fontId="2" type="noConversion"/>
  </si>
  <si>
    <t>운영체제</t>
    <phoneticPr fontId="2" type="noConversion"/>
  </si>
  <si>
    <t>Windows 10 Home (DSP/DVD)</t>
  </si>
  <si>
    <t>Windows 10 Home (DSP/DVD)</t>
    <phoneticPr fontId="2" type="noConversion"/>
  </si>
  <si>
    <t>Windows 10 Pro (DSP/DVD)</t>
  </si>
  <si>
    <t>Windows 10 Pro (DSP/DVD)</t>
    <phoneticPr fontId="2" type="noConversion"/>
  </si>
  <si>
    <t>Windows 10 Home (FPP/USB)</t>
    <phoneticPr fontId="2" type="noConversion"/>
  </si>
  <si>
    <t>Windows 10 PRO (FPP/USB)</t>
    <phoneticPr fontId="2" type="noConversion"/>
  </si>
  <si>
    <t>Windows 11 Home (DSP/DVD)</t>
    <phoneticPr fontId="2" type="noConversion"/>
  </si>
  <si>
    <t>Windows 11 Pro (DSP/DVD)</t>
    <phoneticPr fontId="2" type="noConversion"/>
  </si>
  <si>
    <t>윈도우설치 안함(OS구매안함)</t>
  </si>
  <si>
    <t>윈도우설치 안함(OS구매안함)</t>
    <phoneticPr fontId="2" type="noConversion"/>
  </si>
  <si>
    <t>아이구주 HATCH 1 야인 (블랙)</t>
  </si>
  <si>
    <t>No.11</t>
    <phoneticPr fontId="2" type="noConversion"/>
  </si>
  <si>
    <t>No.12</t>
    <phoneticPr fontId="2" type="noConversion"/>
  </si>
  <si>
    <t>No.13</t>
    <phoneticPr fontId="2" type="noConversion"/>
  </si>
  <si>
    <t>No.14</t>
    <phoneticPr fontId="2" type="noConversion"/>
  </si>
  <si>
    <t>몬스터헌터</t>
    <phoneticPr fontId="2" type="noConversion"/>
  </si>
  <si>
    <t>발로란트</t>
    <phoneticPr fontId="2" type="noConversion"/>
  </si>
  <si>
    <t>▼게임▼</t>
    <phoneticPr fontId="2" type="noConversion"/>
  </si>
  <si>
    <t>▼프로그램▼</t>
    <phoneticPr fontId="2" type="noConversion"/>
  </si>
  <si>
    <t>리그오브레전드</t>
  </si>
  <si>
    <t>피파온라인4</t>
  </si>
  <si>
    <t>★</t>
  </si>
  <si>
    <t>★</t>
    <phoneticPr fontId="2" type="noConversion"/>
  </si>
  <si>
    <t>★★</t>
    <phoneticPr fontId="2" type="noConversion"/>
  </si>
  <si>
    <t>★★★</t>
  </si>
  <si>
    <t>★★★</t>
    <phoneticPr fontId="2" type="noConversion"/>
  </si>
  <si>
    <t>★★★★</t>
  </si>
  <si>
    <t>★★★★</t>
    <phoneticPr fontId="2" type="noConversion"/>
  </si>
  <si>
    <t>★★★★★</t>
    <phoneticPr fontId="2" type="noConversion"/>
  </si>
  <si>
    <t>★★★★★★</t>
    <phoneticPr fontId="2" type="noConversion"/>
  </si>
  <si>
    <t>★★★★★★★</t>
    <phoneticPr fontId="2" type="noConversion"/>
  </si>
  <si>
    <t>디아2레저렉션</t>
    <phoneticPr fontId="2" type="noConversion"/>
  </si>
  <si>
    <t>로스트아크</t>
  </si>
  <si>
    <t>200(너비) x 441(높이) x 365(길이)mm</t>
    <phoneticPr fontId="2" type="noConversion"/>
  </si>
  <si>
    <t xml:space="preserve">※위 상단의 케이스 이미지는 연출용으로 현 사양과는 관계가 없습니다. </t>
    <phoneticPr fontId="2" type="noConversion"/>
  </si>
  <si>
    <t>※본체 케이스만 동일 - 케이스 변경 가능합니다.</t>
    <phoneticPr fontId="2" type="noConversion"/>
  </si>
  <si>
    <t>카트라이더</t>
  </si>
  <si>
    <t>▼모니터 연결단자</t>
    <phoneticPr fontId="2" type="noConversion"/>
  </si>
  <si>
    <t>열22</t>
  </si>
  <si>
    <t>L3 캐시	30MB (8+8코어16+8쓰레드)</t>
    <phoneticPr fontId="2" type="noConversion"/>
  </si>
  <si>
    <t>인텔 셀러론 12세대 G6900</t>
  </si>
  <si>
    <t>인텔 펜티엄 골드 12세대 G7400</t>
  </si>
  <si>
    <t>인텔 펜티엄 골드 12세대 G7400</t>
    <phoneticPr fontId="2" type="noConversion"/>
  </si>
  <si>
    <t>L3 캐시	6MB (4코어8쓰레드)</t>
    <phoneticPr fontId="2" type="noConversion"/>
  </si>
  <si>
    <t>L3 캐시	12MB (6코어12쓰레드)</t>
    <phoneticPr fontId="2" type="noConversion"/>
  </si>
  <si>
    <t>L3 캐시	12MB (4코어8쓰레드)</t>
    <phoneticPr fontId="2" type="noConversion"/>
  </si>
  <si>
    <t>L3 캐시	25MB (8+4코어16+4쓰레드)</t>
    <phoneticPr fontId="2" type="noConversion"/>
  </si>
  <si>
    <t>L3 캐시	18MB (6코어12쓰레드)</t>
    <phoneticPr fontId="2" type="noConversion"/>
  </si>
  <si>
    <t>L3 캐시	20MB (6+4코어12+4쓰레드)</t>
    <phoneticPr fontId="2" type="noConversion"/>
  </si>
  <si>
    <t>L3 캐시	4MB (2코어2쓰레드)</t>
    <phoneticPr fontId="2" type="noConversion"/>
  </si>
  <si>
    <t>L3 캐시	6MB (2코어4쓰레드)</t>
    <phoneticPr fontId="2" type="noConversion"/>
  </si>
  <si>
    <t>인텔 코어i3-10세대 10105</t>
  </si>
  <si>
    <t>인텔 코어i5-12세대 12400F</t>
  </si>
  <si>
    <t>인텔 코어i5-12세대 12600KF</t>
  </si>
  <si>
    <t>인텔 코어i5-12세대 12400</t>
  </si>
  <si>
    <t>No.15</t>
    <phoneticPr fontId="2" type="noConversion"/>
  </si>
  <si>
    <t>No.16</t>
    <phoneticPr fontId="2" type="noConversion"/>
  </si>
  <si>
    <t>품절</t>
    <phoneticPr fontId="2" type="noConversion"/>
  </si>
  <si>
    <t>Seagate BarraCuda 1TB</t>
  </si>
  <si>
    <t>메이플스토리</t>
  </si>
  <si>
    <t>No.17</t>
    <phoneticPr fontId="2" type="noConversion"/>
  </si>
  <si>
    <t>No.18</t>
    <phoneticPr fontId="2" type="noConversion"/>
  </si>
  <si>
    <t>17번</t>
    <phoneticPr fontId="2" type="noConversion"/>
  </si>
  <si>
    <t>18번</t>
    <phoneticPr fontId="2" type="noConversion"/>
  </si>
  <si>
    <t>15번</t>
    <phoneticPr fontId="2" type="noConversion"/>
  </si>
  <si>
    <t>16번</t>
    <phoneticPr fontId="2" type="noConversion"/>
  </si>
  <si>
    <t>13번</t>
    <phoneticPr fontId="2" type="noConversion"/>
  </si>
  <si>
    <t>14번</t>
    <phoneticPr fontId="2" type="noConversion"/>
  </si>
  <si>
    <t>No.19</t>
    <phoneticPr fontId="2" type="noConversion"/>
  </si>
  <si>
    <t>No.20</t>
    <phoneticPr fontId="2" type="noConversion"/>
  </si>
  <si>
    <t>No.21</t>
    <phoneticPr fontId="2" type="noConversion"/>
  </si>
  <si>
    <t>No.22</t>
    <phoneticPr fontId="2" type="noConversion"/>
  </si>
  <si>
    <t>No.23</t>
    <phoneticPr fontId="2" type="noConversion"/>
  </si>
  <si>
    <t>No.24</t>
    <phoneticPr fontId="2" type="noConversion"/>
  </si>
  <si>
    <t>No.25</t>
    <phoneticPr fontId="2" type="noConversion"/>
  </si>
  <si>
    <t>No.26</t>
    <phoneticPr fontId="2" type="noConversion"/>
  </si>
  <si>
    <t>r</t>
    <phoneticPr fontId="2" type="noConversion"/>
  </si>
  <si>
    <t>인텔UHD710내장</t>
  </si>
  <si>
    <t>인텔 펜티엄 골드 G6405</t>
  </si>
  <si>
    <t>인텔 펜티엄 골드 G6405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</si>
</sst>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#,##0_);[Red]\(#,##0\)"/>
    <numFmt numFmtId="178" formatCode="mm&quot;월&quot;\ dd&quot;일&quot;"/>
  </numFmts>
  <fonts count="14" x14ac:knownFonts="1">
    <font>
      <sz val="11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48"/>
      <color theme="0"/>
      <name val="휴먼둥근헤드라인"/>
      <family val="1"/>
      <charset val="129"/>
    </font>
    <font>
      <sz val="11"/>
      <color theme="1"/>
      <name val="HY헤드라인M"/>
      <family val="1"/>
      <charset val="129"/>
    </font>
    <font>
      <sz val="11"/>
      <color rgb="FFFF0000"/>
      <name val="HY헤드라인M"/>
      <family val="1"/>
      <charset val="129"/>
    </font>
    <font>
      <b/>
      <sz val="11"/>
      <color theme="1"/>
      <name val="HY헤드라인M"/>
      <family val="1"/>
      <charset val="129"/>
    </font>
    <font>
      <sz val="48"/>
      <color rgb="FF0070C0"/>
      <name val="휴먼둥근헤드라인"/>
      <family val="1"/>
      <charset val="129"/>
    </font>
    <font>
      <b/>
      <sz val="11"/>
      <color theme="1"/>
      <name val="HY견고딕"/>
      <family val="1"/>
      <charset val="129"/>
    </font>
    <font>
      <sz val="30"/>
      <color theme="1" tint="0.249977111117893"/>
      <name val="휴먼둥근헤드라인"/>
      <family val="1"/>
      <charset val="129"/>
    </font>
    <font>
      <sz val="12"/>
      <color theme="1"/>
      <name val="맑은 고딕"/>
      <family val="3"/>
      <charset val="129"/>
      <scheme val="minor"/>
    </font>
    <font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6" fontId="0" fillId="0" borderId="0" xfId="0" applyNumberFormat="1">
      <alignment vertical="center"/>
    </xf>
    <xf numFmtId="176" fontId="0" fillId="0" borderId="0" xfId="0" applyNumberFormat="1" applyAlignment="1">
      <alignment vertical="center" wrapText="1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177" fontId="0" fillId="6" borderId="1" xfId="0" applyNumberFormat="1" applyFill="1" applyBorder="1">
      <alignment vertical="center"/>
    </xf>
    <xf numFmtId="176" fontId="9" fillId="6" borderId="1" xfId="0" applyNumberFormat="1" applyFont="1" applyFill="1" applyBorder="1" applyAlignment="1">
      <alignment horizontal="center" vertical="center"/>
    </xf>
    <xf numFmtId="177" fontId="0" fillId="4" borderId="1" xfId="0" applyNumberFormat="1" applyFill="1" applyBorder="1">
      <alignment vertical="center"/>
    </xf>
    <xf numFmtId="176" fontId="9" fillId="4" borderId="1" xfId="0" applyNumberFormat="1" applyFont="1" applyFill="1" applyBorder="1" applyAlignment="1">
      <alignment horizontal="center" vertical="center"/>
    </xf>
    <xf numFmtId="177" fontId="0" fillId="5" borderId="1" xfId="0" applyNumberFormat="1" applyFill="1" applyBorder="1">
      <alignment vertical="center"/>
    </xf>
    <xf numFmtId="176" fontId="9" fillId="5" borderId="1" xfId="0" applyNumberFormat="1" applyFont="1" applyFill="1" applyBorder="1" applyAlignment="1">
      <alignment horizontal="center" vertical="center"/>
    </xf>
    <xf numFmtId="177" fontId="0" fillId="2" borderId="1" xfId="0" applyNumberFormat="1" applyFill="1" applyBorder="1">
      <alignment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" fillId="7" borderId="0" xfId="0" applyFont="1" applyFill="1">
      <alignment vertical="center"/>
    </xf>
    <xf numFmtId="0" fontId="1" fillId="0" borderId="0" xfId="0" applyFont="1">
      <alignment vertical="center"/>
    </xf>
    <xf numFmtId="0" fontId="1" fillId="0" borderId="0" xfId="0" applyFo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7" borderId="0" xfId="0" applyFont="1" applyFill="1" applyProtection="1">
      <alignment vertical="center"/>
    </xf>
    <xf numFmtId="0" fontId="0" fillId="0" borderId="0" xfId="0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표준" xfId="0" builtinId="0"/>
  </cellStyles>
  <dxfs count="52"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  <dxf>
      <numFmt numFmtId="176" formatCode="#,##0_ "/>
    </dxf>
    <dxf>
      <numFmt numFmtId="176" formatCode="#,##0_ "/>
    </dxf>
    <dxf>
      <numFmt numFmtId="176" formatCode="#,##0_ "/>
    </dxf>
    <dxf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480731</xdr:colOff>
      <xdr:row>1</xdr:row>
      <xdr:rowOff>160245</xdr:rowOff>
    </xdr:from>
    <xdr:to>
      <xdr:col>4</xdr:col>
      <xdr:colOff>1654102</xdr:colOff>
      <xdr:row>12</xdr:row>
      <xdr:rowOff>190500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80F39F71-ECB7-4DA7-92D8-ACFCDA2CC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227480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123263</xdr:colOff>
      <xdr:row>17</xdr:row>
      <xdr:rowOff>11205</xdr:rowOff>
    </xdr:from>
    <xdr:to>
      <xdr:col>6</xdr:col>
      <xdr:colOff>26501</xdr:colOff>
      <xdr:row>46</xdr:row>
      <xdr:rowOff>185131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2D206FD0-62AB-4973-AE0F-FBC759EB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3485029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280150</xdr:colOff>
      <xdr:row>21</xdr:row>
      <xdr:rowOff>190499</xdr:rowOff>
    </xdr:from>
    <xdr:to>
      <xdr:col>4</xdr:col>
      <xdr:colOff>928103</xdr:colOff>
      <xdr:row>26</xdr:row>
      <xdr:rowOff>31935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F2AE6628-7C16-4A6C-8CCF-6B0AE7501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451597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1143000</xdr:colOff>
      <xdr:row>21</xdr:row>
      <xdr:rowOff>182614</xdr:rowOff>
    </xdr:from>
    <xdr:to>
      <xdr:col>4</xdr:col>
      <xdr:colOff>2286000</xdr:colOff>
      <xdr:row>25</xdr:row>
      <xdr:rowOff>201147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422E18A1-DED9-4754-AEEC-4E343321C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450808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89646</xdr:colOff>
      <xdr:row>44</xdr:row>
      <xdr:rowOff>212911</xdr:rowOff>
    </xdr:from>
    <xdr:to>
      <xdr:col>2</xdr:col>
      <xdr:colOff>432546</xdr:colOff>
      <xdr:row>46</xdr:row>
      <xdr:rowOff>66675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3AA971CA-1B3C-4D07-864F-2DB2C7515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943535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112059</xdr:colOff>
      <xdr:row>45</xdr:row>
      <xdr:rowOff>11206</xdr:rowOff>
    </xdr:from>
    <xdr:to>
      <xdr:col>7</xdr:col>
      <xdr:colOff>454959</xdr:colOff>
      <xdr:row>46</xdr:row>
      <xdr:rowOff>77882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CAD0CAD3-16ED-4A5D-91DC-A52DA1AFB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9446559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246529</xdr:colOff>
      <xdr:row>21</xdr:row>
      <xdr:rowOff>209590</xdr:rowOff>
    </xdr:from>
    <xdr:to>
      <xdr:col>9</xdr:col>
      <xdr:colOff>894483</xdr:colOff>
      <xdr:row>26</xdr:row>
      <xdr:rowOff>51026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38CA1101-2A2E-4C16-8726-BEFDE429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453506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1109380</xdr:colOff>
      <xdr:row>21</xdr:row>
      <xdr:rowOff>201705</xdr:rowOff>
    </xdr:from>
    <xdr:to>
      <xdr:col>9</xdr:col>
      <xdr:colOff>2252380</xdr:colOff>
      <xdr:row>26</xdr:row>
      <xdr:rowOff>7326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AD6B7993-DFD3-416F-BA19-3D1D8CF6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452717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2</xdr:col>
      <xdr:colOff>480731</xdr:colOff>
      <xdr:row>51</xdr:row>
      <xdr:rowOff>182657</xdr:rowOff>
    </xdr:from>
    <xdr:ext cx="1879342" cy="2473138"/>
    <xdr:pic>
      <xdr:nvPicPr>
        <xdr:cNvPr id="18" name="그림 17">
          <a:extLst>
            <a:ext uri="{FF2B5EF4-FFF2-40B4-BE49-F238E27FC236}">
              <a16:creationId xmlns:a16="http://schemas.microsoft.com/office/drawing/2014/main" id="{E9FB8E45-2164-4CA2-9749-D72CAEF95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10861863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89646</xdr:colOff>
      <xdr:row>66</xdr:row>
      <xdr:rowOff>212910</xdr:rowOff>
    </xdr:from>
    <xdr:ext cx="194591" cy="6348367"/>
    <xdr:pic>
      <xdr:nvPicPr>
        <xdr:cNvPr id="19" name="그림 18">
          <a:extLst>
            <a:ext uri="{FF2B5EF4-FFF2-40B4-BE49-F238E27FC236}">
              <a16:creationId xmlns:a16="http://schemas.microsoft.com/office/drawing/2014/main" id="{79A5A5C2-D121-4A93-83BD-D43C0D40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07440" y="13973734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71</xdr:row>
      <xdr:rowOff>190499</xdr:rowOff>
    </xdr:from>
    <xdr:ext cx="1353924" cy="905995"/>
    <xdr:pic>
      <xdr:nvPicPr>
        <xdr:cNvPr id="20" name="그림 19">
          <a:extLst>
            <a:ext uri="{FF2B5EF4-FFF2-40B4-BE49-F238E27FC236}">
              <a16:creationId xmlns:a16="http://schemas.microsoft.com/office/drawing/2014/main" id="{2811DB37-1B18-432A-B0B4-0F3FA3BB3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451597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71</xdr:row>
      <xdr:rowOff>182614</xdr:rowOff>
    </xdr:from>
    <xdr:ext cx="1143000" cy="870180"/>
    <xdr:pic>
      <xdr:nvPicPr>
        <xdr:cNvPr id="21" name="그림 20">
          <a:extLst>
            <a:ext uri="{FF2B5EF4-FFF2-40B4-BE49-F238E27FC236}">
              <a16:creationId xmlns:a16="http://schemas.microsoft.com/office/drawing/2014/main" id="{3FD9EF3B-4FA9-4862-95FA-212F40755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450808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94</xdr:row>
      <xdr:rowOff>212911</xdr:rowOff>
    </xdr:from>
    <xdr:ext cx="342900" cy="279587"/>
    <xdr:pic>
      <xdr:nvPicPr>
        <xdr:cNvPr id="22" name="그림 21">
          <a:extLst>
            <a:ext uri="{FF2B5EF4-FFF2-40B4-BE49-F238E27FC236}">
              <a16:creationId xmlns:a16="http://schemas.microsoft.com/office/drawing/2014/main" id="{9E26F961-A8DC-4AF7-AD5A-BACF11B55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943535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95</xdr:row>
      <xdr:rowOff>11206</xdr:rowOff>
    </xdr:from>
    <xdr:ext cx="342900" cy="279587"/>
    <xdr:pic>
      <xdr:nvPicPr>
        <xdr:cNvPr id="23" name="그림 22">
          <a:extLst>
            <a:ext uri="{FF2B5EF4-FFF2-40B4-BE49-F238E27FC236}">
              <a16:creationId xmlns:a16="http://schemas.microsoft.com/office/drawing/2014/main" id="{140D94C4-D6EE-434C-8116-7F80529A1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9446559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71</xdr:row>
      <xdr:rowOff>209590</xdr:rowOff>
    </xdr:from>
    <xdr:ext cx="1353924" cy="905995"/>
    <xdr:pic>
      <xdr:nvPicPr>
        <xdr:cNvPr id="24" name="그림 23">
          <a:extLst>
            <a:ext uri="{FF2B5EF4-FFF2-40B4-BE49-F238E27FC236}">
              <a16:creationId xmlns:a16="http://schemas.microsoft.com/office/drawing/2014/main" id="{18A9EECB-34BC-4890-AEA0-636F68DC2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453506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71</xdr:row>
      <xdr:rowOff>201705</xdr:rowOff>
    </xdr:from>
    <xdr:ext cx="1143000" cy="870180"/>
    <xdr:pic>
      <xdr:nvPicPr>
        <xdr:cNvPr id="25" name="그림 24">
          <a:extLst>
            <a:ext uri="{FF2B5EF4-FFF2-40B4-BE49-F238E27FC236}">
              <a16:creationId xmlns:a16="http://schemas.microsoft.com/office/drawing/2014/main" id="{BCB8358D-DB41-4D78-AC16-DE39AC599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452717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101</xdr:row>
      <xdr:rowOff>182657</xdr:rowOff>
    </xdr:from>
    <xdr:ext cx="1879342" cy="2473138"/>
    <xdr:pic>
      <xdr:nvPicPr>
        <xdr:cNvPr id="34" name="그림 33">
          <a:extLst>
            <a:ext uri="{FF2B5EF4-FFF2-40B4-BE49-F238E27FC236}">
              <a16:creationId xmlns:a16="http://schemas.microsoft.com/office/drawing/2014/main" id="{014E7CF2-2C82-48C9-8E08-19A833031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21350569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117</xdr:row>
      <xdr:rowOff>11205</xdr:rowOff>
    </xdr:from>
    <xdr:ext cx="194591" cy="6348367"/>
    <xdr:pic>
      <xdr:nvPicPr>
        <xdr:cNvPr id="35" name="그림 34">
          <a:extLst>
            <a:ext uri="{FF2B5EF4-FFF2-40B4-BE49-F238E27FC236}">
              <a16:creationId xmlns:a16="http://schemas.microsoft.com/office/drawing/2014/main" id="{2E8C8B5E-60AC-4478-82CF-4BB86CF17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13984940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121</xdr:row>
      <xdr:rowOff>190499</xdr:rowOff>
    </xdr:from>
    <xdr:ext cx="1353924" cy="905995"/>
    <xdr:pic>
      <xdr:nvPicPr>
        <xdr:cNvPr id="36" name="그림 35">
          <a:extLst>
            <a:ext uri="{FF2B5EF4-FFF2-40B4-BE49-F238E27FC236}">
              <a16:creationId xmlns:a16="http://schemas.microsoft.com/office/drawing/2014/main" id="{368445B9-41CB-4B76-9546-13EDB00D4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1501588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121</xdr:row>
      <xdr:rowOff>182614</xdr:rowOff>
    </xdr:from>
    <xdr:ext cx="1143000" cy="870180"/>
    <xdr:pic>
      <xdr:nvPicPr>
        <xdr:cNvPr id="37" name="그림 36">
          <a:extLst>
            <a:ext uri="{FF2B5EF4-FFF2-40B4-BE49-F238E27FC236}">
              <a16:creationId xmlns:a16="http://schemas.microsoft.com/office/drawing/2014/main" id="{2259B791-4ECE-4520-BBF5-6E0428D73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1500799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144</xdr:row>
      <xdr:rowOff>212911</xdr:rowOff>
    </xdr:from>
    <xdr:ext cx="342900" cy="279587"/>
    <xdr:pic>
      <xdr:nvPicPr>
        <xdr:cNvPr id="38" name="그림 37">
          <a:extLst>
            <a:ext uri="{FF2B5EF4-FFF2-40B4-BE49-F238E27FC236}">
              <a16:creationId xmlns:a16="http://schemas.microsoft.com/office/drawing/2014/main" id="{89FD3C16-0C31-4C4C-B886-3FBFA63C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19935264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145</xdr:row>
      <xdr:rowOff>11206</xdr:rowOff>
    </xdr:from>
    <xdr:ext cx="342900" cy="279587"/>
    <xdr:pic>
      <xdr:nvPicPr>
        <xdr:cNvPr id="39" name="그림 38">
          <a:extLst>
            <a:ext uri="{FF2B5EF4-FFF2-40B4-BE49-F238E27FC236}">
              <a16:creationId xmlns:a16="http://schemas.microsoft.com/office/drawing/2014/main" id="{F58AD32F-401C-49F4-A548-C287FBB11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19946471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121</xdr:row>
      <xdr:rowOff>209590</xdr:rowOff>
    </xdr:from>
    <xdr:ext cx="1353924" cy="905995"/>
    <xdr:pic>
      <xdr:nvPicPr>
        <xdr:cNvPr id="40" name="그림 39">
          <a:extLst>
            <a:ext uri="{FF2B5EF4-FFF2-40B4-BE49-F238E27FC236}">
              <a16:creationId xmlns:a16="http://schemas.microsoft.com/office/drawing/2014/main" id="{AA004B6C-EB4D-4646-857F-F1F5B51BC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15034972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121</xdr:row>
      <xdr:rowOff>201705</xdr:rowOff>
    </xdr:from>
    <xdr:ext cx="1143000" cy="870180"/>
    <xdr:pic>
      <xdr:nvPicPr>
        <xdr:cNvPr id="41" name="그림 40">
          <a:extLst>
            <a:ext uri="{FF2B5EF4-FFF2-40B4-BE49-F238E27FC236}">
              <a16:creationId xmlns:a16="http://schemas.microsoft.com/office/drawing/2014/main" id="{98367182-046F-46DB-BC16-8C7160899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15027087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151</xdr:row>
      <xdr:rowOff>182657</xdr:rowOff>
    </xdr:from>
    <xdr:ext cx="1879342" cy="2473138"/>
    <xdr:pic>
      <xdr:nvPicPr>
        <xdr:cNvPr id="26" name="그림 25">
          <a:extLst>
            <a:ext uri="{FF2B5EF4-FFF2-40B4-BE49-F238E27FC236}">
              <a16:creationId xmlns:a16="http://schemas.microsoft.com/office/drawing/2014/main" id="{AE9107B6-0B45-4D5E-8CA9-2BA0A684A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31772039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167</xdr:row>
      <xdr:rowOff>11205</xdr:rowOff>
    </xdr:from>
    <xdr:ext cx="194591" cy="6348367"/>
    <xdr:pic>
      <xdr:nvPicPr>
        <xdr:cNvPr id="27" name="그림 26">
          <a:extLst>
            <a:ext uri="{FF2B5EF4-FFF2-40B4-BE49-F238E27FC236}">
              <a16:creationId xmlns:a16="http://schemas.microsoft.com/office/drawing/2014/main" id="{32E5D45B-ABD3-4265-AAD5-F59FAEF3D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24361587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171</xdr:row>
      <xdr:rowOff>190499</xdr:rowOff>
    </xdr:from>
    <xdr:ext cx="1353924" cy="905995"/>
    <xdr:pic>
      <xdr:nvPicPr>
        <xdr:cNvPr id="28" name="그림 27">
          <a:extLst>
            <a:ext uri="{FF2B5EF4-FFF2-40B4-BE49-F238E27FC236}">
              <a16:creationId xmlns:a16="http://schemas.microsoft.com/office/drawing/2014/main" id="{9113D1E9-8C94-4794-96E2-189F584DC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25392528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171</xdr:row>
      <xdr:rowOff>182614</xdr:rowOff>
    </xdr:from>
    <xdr:ext cx="1143000" cy="870180"/>
    <xdr:pic>
      <xdr:nvPicPr>
        <xdr:cNvPr id="29" name="그림 28">
          <a:extLst>
            <a:ext uri="{FF2B5EF4-FFF2-40B4-BE49-F238E27FC236}">
              <a16:creationId xmlns:a16="http://schemas.microsoft.com/office/drawing/2014/main" id="{847AA125-87F8-421A-B020-7A4A404FD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25384643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194</xdr:row>
      <xdr:rowOff>212911</xdr:rowOff>
    </xdr:from>
    <xdr:ext cx="342900" cy="279587"/>
    <xdr:pic>
      <xdr:nvPicPr>
        <xdr:cNvPr id="30" name="그림 29">
          <a:extLst>
            <a:ext uri="{FF2B5EF4-FFF2-40B4-BE49-F238E27FC236}">
              <a16:creationId xmlns:a16="http://schemas.microsoft.com/office/drawing/2014/main" id="{0F58F603-8EEA-4D49-9429-013C7D49C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30311911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195</xdr:row>
      <xdr:rowOff>11206</xdr:rowOff>
    </xdr:from>
    <xdr:ext cx="342900" cy="279587"/>
    <xdr:pic>
      <xdr:nvPicPr>
        <xdr:cNvPr id="31" name="그림 30">
          <a:extLst>
            <a:ext uri="{FF2B5EF4-FFF2-40B4-BE49-F238E27FC236}">
              <a16:creationId xmlns:a16="http://schemas.microsoft.com/office/drawing/2014/main" id="{950CA398-032D-4145-9D37-89DA67674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30323118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171</xdr:row>
      <xdr:rowOff>209590</xdr:rowOff>
    </xdr:from>
    <xdr:ext cx="1353924" cy="905995"/>
    <xdr:pic>
      <xdr:nvPicPr>
        <xdr:cNvPr id="32" name="그림 31">
          <a:extLst>
            <a:ext uri="{FF2B5EF4-FFF2-40B4-BE49-F238E27FC236}">
              <a16:creationId xmlns:a16="http://schemas.microsoft.com/office/drawing/2014/main" id="{E752F940-1706-4891-81BD-DE549E7C6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25411619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171</xdr:row>
      <xdr:rowOff>201705</xdr:rowOff>
    </xdr:from>
    <xdr:ext cx="1143000" cy="870180"/>
    <xdr:pic>
      <xdr:nvPicPr>
        <xdr:cNvPr id="33" name="그림 32">
          <a:extLst>
            <a:ext uri="{FF2B5EF4-FFF2-40B4-BE49-F238E27FC236}">
              <a16:creationId xmlns:a16="http://schemas.microsoft.com/office/drawing/2014/main" id="{E3D08322-9F5B-40AD-B8E8-58973A2CE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25403734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201</xdr:row>
      <xdr:rowOff>182657</xdr:rowOff>
    </xdr:from>
    <xdr:ext cx="1879342" cy="2473138"/>
    <xdr:pic>
      <xdr:nvPicPr>
        <xdr:cNvPr id="42" name="그림 41">
          <a:extLst>
            <a:ext uri="{FF2B5EF4-FFF2-40B4-BE49-F238E27FC236}">
              <a16:creationId xmlns:a16="http://schemas.microsoft.com/office/drawing/2014/main" id="{A8B1C281-E9E8-4A19-ACA6-9DFD4A65E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42238333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217</xdr:row>
      <xdr:rowOff>11205</xdr:rowOff>
    </xdr:from>
    <xdr:ext cx="194591" cy="6348367"/>
    <xdr:pic>
      <xdr:nvPicPr>
        <xdr:cNvPr id="43" name="그림 42">
          <a:extLst>
            <a:ext uri="{FF2B5EF4-FFF2-40B4-BE49-F238E27FC236}">
              <a16:creationId xmlns:a16="http://schemas.microsoft.com/office/drawing/2014/main" id="{7F694B49-F12C-4876-AF69-7108435E4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34670999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221</xdr:row>
      <xdr:rowOff>190499</xdr:rowOff>
    </xdr:from>
    <xdr:ext cx="1353924" cy="905995"/>
    <xdr:pic>
      <xdr:nvPicPr>
        <xdr:cNvPr id="44" name="그림 43">
          <a:extLst>
            <a:ext uri="{FF2B5EF4-FFF2-40B4-BE49-F238E27FC236}">
              <a16:creationId xmlns:a16="http://schemas.microsoft.com/office/drawing/2014/main" id="{CC5F56A5-A712-4E1F-B320-280A86FF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3570194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221</xdr:row>
      <xdr:rowOff>182614</xdr:rowOff>
    </xdr:from>
    <xdr:ext cx="1143000" cy="870180"/>
    <xdr:pic>
      <xdr:nvPicPr>
        <xdr:cNvPr id="45" name="그림 44">
          <a:extLst>
            <a:ext uri="{FF2B5EF4-FFF2-40B4-BE49-F238E27FC236}">
              <a16:creationId xmlns:a16="http://schemas.microsoft.com/office/drawing/2014/main" id="{AD79B309-A1A6-42FD-BA67-9079F8280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3569405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244</xdr:row>
      <xdr:rowOff>212911</xdr:rowOff>
    </xdr:from>
    <xdr:ext cx="342900" cy="279587"/>
    <xdr:pic>
      <xdr:nvPicPr>
        <xdr:cNvPr id="46" name="그림 45">
          <a:extLst>
            <a:ext uri="{FF2B5EF4-FFF2-40B4-BE49-F238E27FC236}">
              <a16:creationId xmlns:a16="http://schemas.microsoft.com/office/drawing/2014/main" id="{BC6DAFA2-8506-40E2-8632-1F561097E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40621323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245</xdr:row>
      <xdr:rowOff>11206</xdr:rowOff>
    </xdr:from>
    <xdr:ext cx="342900" cy="279587"/>
    <xdr:pic>
      <xdr:nvPicPr>
        <xdr:cNvPr id="47" name="그림 46">
          <a:extLst>
            <a:ext uri="{FF2B5EF4-FFF2-40B4-BE49-F238E27FC236}">
              <a16:creationId xmlns:a16="http://schemas.microsoft.com/office/drawing/2014/main" id="{662AD81A-8146-4D53-BC55-A71AA6639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40632530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221</xdr:row>
      <xdr:rowOff>209590</xdr:rowOff>
    </xdr:from>
    <xdr:ext cx="1353924" cy="905995"/>
    <xdr:pic>
      <xdr:nvPicPr>
        <xdr:cNvPr id="48" name="그림 47">
          <a:extLst>
            <a:ext uri="{FF2B5EF4-FFF2-40B4-BE49-F238E27FC236}">
              <a16:creationId xmlns:a16="http://schemas.microsoft.com/office/drawing/2014/main" id="{D8B89ABB-2F42-461E-9C83-6B74FE9FA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3572103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221</xdr:row>
      <xdr:rowOff>201705</xdr:rowOff>
    </xdr:from>
    <xdr:ext cx="1143000" cy="870180"/>
    <xdr:pic>
      <xdr:nvPicPr>
        <xdr:cNvPr id="49" name="그림 48">
          <a:extLst>
            <a:ext uri="{FF2B5EF4-FFF2-40B4-BE49-F238E27FC236}">
              <a16:creationId xmlns:a16="http://schemas.microsoft.com/office/drawing/2014/main" id="{6957249A-0C5C-4D00-9318-76A6893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3571314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251</xdr:row>
      <xdr:rowOff>182657</xdr:rowOff>
    </xdr:from>
    <xdr:ext cx="1879342" cy="2473138"/>
    <xdr:pic>
      <xdr:nvPicPr>
        <xdr:cNvPr id="50" name="그림 49">
          <a:extLst>
            <a:ext uri="{FF2B5EF4-FFF2-40B4-BE49-F238E27FC236}">
              <a16:creationId xmlns:a16="http://schemas.microsoft.com/office/drawing/2014/main" id="{46D47E30-DC0A-4158-8DB5-3E6328945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52749451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267</xdr:row>
      <xdr:rowOff>11205</xdr:rowOff>
    </xdr:from>
    <xdr:ext cx="194591" cy="6348367"/>
    <xdr:pic>
      <xdr:nvPicPr>
        <xdr:cNvPr id="51" name="그림 50">
          <a:extLst>
            <a:ext uri="{FF2B5EF4-FFF2-40B4-BE49-F238E27FC236}">
              <a16:creationId xmlns:a16="http://schemas.microsoft.com/office/drawing/2014/main" id="{C1BA3562-075E-4351-8E2E-A1AF645E6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45025234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271</xdr:row>
      <xdr:rowOff>190499</xdr:rowOff>
    </xdr:from>
    <xdr:ext cx="1353924" cy="905995"/>
    <xdr:pic>
      <xdr:nvPicPr>
        <xdr:cNvPr id="52" name="그림 51">
          <a:extLst>
            <a:ext uri="{FF2B5EF4-FFF2-40B4-BE49-F238E27FC236}">
              <a16:creationId xmlns:a16="http://schemas.microsoft.com/office/drawing/2014/main" id="{1F5F05B5-5642-46A7-AABA-BFE6F514A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46056175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271</xdr:row>
      <xdr:rowOff>182614</xdr:rowOff>
    </xdr:from>
    <xdr:ext cx="1143000" cy="870180"/>
    <xdr:pic>
      <xdr:nvPicPr>
        <xdr:cNvPr id="53" name="그림 52">
          <a:extLst>
            <a:ext uri="{FF2B5EF4-FFF2-40B4-BE49-F238E27FC236}">
              <a16:creationId xmlns:a16="http://schemas.microsoft.com/office/drawing/2014/main" id="{B5DEC99A-F9BA-454A-B591-8E073661A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46048290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294</xdr:row>
      <xdr:rowOff>212911</xdr:rowOff>
    </xdr:from>
    <xdr:ext cx="342900" cy="279587"/>
    <xdr:pic>
      <xdr:nvPicPr>
        <xdr:cNvPr id="54" name="그림 53">
          <a:extLst>
            <a:ext uri="{FF2B5EF4-FFF2-40B4-BE49-F238E27FC236}">
              <a16:creationId xmlns:a16="http://schemas.microsoft.com/office/drawing/2014/main" id="{8438C150-35A3-4236-9C54-E57965720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50975558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295</xdr:row>
      <xdr:rowOff>11206</xdr:rowOff>
    </xdr:from>
    <xdr:ext cx="342900" cy="279587"/>
    <xdr:pic>
      <xdr:nvPicPr>
        <xdr:cNvPr id="55" name="그림 54">
          <a:extLst>
            <a:ext uri="{FF2B5EF4-FFF2-40B4-BE49-F238E27FC236}">
              <a16:creationId xmlns:a16="http://schemas.microsoft.com/office/drawing/2014/main" id="{6DD0ABAA-1116-48D9-B43D-19731BD18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50986765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271</xdr:row>
      <xdr:rowOff>209590</xdr:rowOff>
    </xdr:from>
    <xdr:ext cx="1353924" cy="905995"/>
    <xdr:pic>
      <xdr:nvPicPr>
        <xdr:cNvPr id="56" name="그림 55">
          <a:extLst>
            <a:ext uri="{FF2B5EF4-FFF2-40B4-BE49-F238E27FC236}">
              <a16:creationId xmlns:a16="http://schemas.microsoft.com/office/drawing/2014/main" id="{86F52325-BE94-4E2E-9E70-5C9B65C6A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46075266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271</xdr:row>
      <xdr:rowOff>201705</xdr:rowOff>
    </xdr:from>
    <xdr:ext cx="1143000" cy="870180"/>
    <xdr:pic>
      <xdr:nvPicPr>
        <xdr:cNvPr id="57" name="그림 56">
          <a:extLst>
            <a:ext uri="{FF2B5EF4-FFF2-40B4-BE49-F238E27FC236}">
              <a16:creationId xmlns:a16="http://schemas.microsoft.com/office/drawing/2014/main" id="{41DEA4E0-28EF-4DD9-9876-68733B30F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46067381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301</xdr:row>
      <xdr:rowOff>182657</xdr:rowOff>
    </xdr:from>
    <xdr:ext cx="1879342" cy="2473138"/>
    <xdr:pic>
      <xdr:nvPicPr>
        <xdr:cNvPr id="58" name="그림 57">
          <a:extLst>
            <a:ext uri="{FF2B5EF4-FFF2-40B4-BE49-F238E27FC236}">
              <a16:creationId xmlns:a16="http://schemas.microsoft.com/office/drawing/2014/main" id="{92BF36D7-E2CB-42C7-BB9C-FF51D9D7C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63249363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317</xdr:row>
      <xdr:rowOff>11205</xdr:rowOff>
    </xdr:from>
    <xdr:ext cx="194591" cy="6348367"/>
    <xdr:pic>
      <xdr:nvPicPr>
        <xdr:cNvPr id="59" name="그림 58">
          <a:extLst>
            <a:ext uri="{FF2B5EF4-FFF2-40B4-BE49-F238E27FC236}">
              <a16:creationId xmlns:a16="http://schemas.microsoft.com/office/drawing/2014/main" id="{ED77686E-6077-4CEB-83D5-A55FE7B65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55424293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321</xdr:row>
      <xdr:rowOff>190499</xdr:rowOff>
    </xdr:from>
    <xdr:ext cx="1353924" cy="905995"/>
    <xdr:pic>
      <xdr:nvPicPr>
        <xdr:cNvPr id="60" name="그림 59">
          <a:extLst>
            <a:ext uri="{FF2B5EF4-FFF2-40B4-BE49-F238E27FC236}">
              <a16:creationId xmlns:a16="http://schemas.microsoft.com/office/drawing/2014/main" id="{2044ED5E-C24E-4E14-9C11-59FFF679F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56455234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321</xdr:row>
      <xdr:rowOff>182614</xdr:rowOff>
    </xdr:from>
    <xdr:ext cx="1143000" cy="870180"/>
    <xdr:pic>
      <xdr:nvPicPr>
        <xdr:cNvPr id="61" name="그림 60">
          <a:extLst>
            <a:ext uri="{FF2B5EF4-FFF2-40B4-BE49-F238E27FC236}">
              <a16:creationId xmlns:a16="http://schemas.microsoft.com/office/drawing/2014/main" id="{73BE2D20-A2E6-45CF-A687-36732A853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56447349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344</xdr:row>
      <xdr:rowOff>212911</xdr:rowOff>
    </xdr:from>
    <xdr:ext cx="342900" cy="279587"/>
    <xdr:pic>
      <xdr:nvPicPr>
        <xdr:cNvPr id="62" name="그림 61">
          <a:extLst>
            <a:ext uri="{FF2B5EF4-FFF2-40B4-BE49-F238E27FC236}">
              <a16:creationId xmlns:a16="http://schemas.microsoft.com/office/drawing/2014/main" id="{BB6D1C42-1590-4587-A194-BAA74B7F6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61374617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345</xdr:row>
      <xdr:rowOff>11206</xdr:rowOff>
    </xdr:from>
    <xdr:ext cx="342900" cy="279587"/>
    <xdr:pic>
      <xdr:nvPicPr>
        <xdr:cNvPr id="63" name="그림 62">
          <a:extLst>
            <a:ext uri="{FF2B5EF4-FFF2-40B4-BE49-F238E27FC236}">
              <a16:creationId xmlns:a16="http://schemas.microsoft.com/office/drawing/2014/main" id="{A756AE7D-76D6-4C27-9C93-A81FD72E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61385824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321</xdr:row>
      <xdr:rowOff>209590</xdr:rowOff>
    </xdr:from>
    <xdr:ext cx="1353924" cy="905995"/>
    <xdr:pic>
      <xdr:nvPicPr>
        <xdr:cNvPr id="64" name="그림 63">
          <a:extLst>
            <a:ext uri="{FF2B5EF4-FFF2-40B4-BE49-F238E27FC236}">
              <a16:creationId xmlns:a16="http://schemas.microsoft.com/office/drawing/2014/main" id="{9112B036-DB0D-468D-9332-C72E6B099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56474325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321</xdr:row>
      <xdr:rowOff>201705</xdr:rowOff>
    </xdr:from>
    <xdr:ext cx="1143000" cy="870180"/>
    <xdr:pic>
      <xdr:nvPicPr>
        <xdr:cNvPr id="65" name="그림 64">
          <a:extLst>
            <a:ext uri="{FF2B5EF4-FFF2-40B4-BE49-F238E27FC236}">
              <a16:creationId xmlns:a16="http://schemas.microsoft.com/office/drawing/2014/main" id="{A4042EDC-014E-406F-8078-C667962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56466440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351</xdr:row>
      <xdr:rowOff>182657</xdr:rowOff>
    </xdr:from>
    <xdr:ext cx="1879342" cy="2473138"/>
    <xdr:pic>
      <xdr:nvPicPr>
        <xdr:cNvPr id="67" name="그림 66">
          <a:extLst>
            <a:ext uri="{FF2B5EF4-FFF2-40B4-BE49-F238E27FC236}">
              <a16:creationId xmlns:a16="http://schemas.microsoft.com/office/drawing/2014/main" id="{6D6D7F27-4470-4A17-BDAB-3CB410F16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63316598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367</xdr:row>
      <xdr:rowOff>11205</xdr:rowOff>
    </xdr:from>
    <xdr:ext cx="194591" cy="6348367"/>
    <xdr:pic>
      <xdr:nvPicPr>
        <xdr:cNvPr id="68" name="그림 67">
          <a:extLst>
            <a:ext uri="{FF2B5EF4-FFF2-40B4-BE49-F238E27FC236}">
              <a16:creationId xmlns:a16="http://schemas.microsoft.com/office/drawing/2014/main" id="{0853E032-AD8D-4ADC-8732-1D3B4B560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66674999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371</xdr:row>
      <xdr:rowOff>190499</xdr:rowOff>
    </xdr:from>
    <xdr:ext cx="1353924" cy="905995"/>
    <xdr:pic>
      <xdr:nvPicPr>
        <xdr:cNvPr id="69" name="그림 68">
          <a:extLst>
            <a:ext uri="{FF2B5EF4-FFF2-40B4-BE49-F238E27FC236}">
              <a16:creationId xmlns:a16="http://schemas.microsoft.com/office/drawing/2014/main" id="{42BD39D8-5874-4588-898F-90DF891FE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6770594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371</xdr:row>
      <xdr:rowOff>182614</xdr:rowOff>
    </xdr:from>
    <xdr:ext cx="1143000" cy="870180"/>
    <xdr:pic>
      <xdr:nvPicPr>
        <xdr:cNvPr id="70" name="그림 69">
          <a:extLst>
            <a:ext uri="{FF2B5EF4-FFF2-40B4-BE49-F238E27FC236}">
              <a16:creationId xmlns:a16="http://schemas.microsoft.com/office/drawing/2014/main" id="{FB051E99-4E30-485E-98DF-3DFE6E61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6769805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394</xdr:row>
      <xdr:rowOff>212911</xdr:rowOff>
    </xdr:from>
    <xdr:ext cx="342900" cy="279587"/>
    <xdr:pic>
      <xdr:nvPicPr>
        <xdr:cNvPr id="71" name="그림 70">
          <a:extLst>
            <a:ext uri="{FF2B5EF4-FFF2-40B4-BE49-F238E27FC236}">
              <a16:creationId xmlns:a16="http://schemas.microsoft.com/office/drawing/2014/main" id="{5E6F7DEB-E4E4-42D1-B57D-315AE306E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72625323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395</xdr:row>
      <xdr:rowOff>11206</xdr:rowOff>
    </xdr:from>
    <xdr:ext cx="342900" cy="279587"/>
    <xdr:pic>
      <xdr:nvPicPr>
        <xdr:cNvPr id="72" name="그림 71">
          <a:extLst>
            <a:ext uri="{FF2B5EF4-FFF2-40B4-BE49-F238E27FC236}">
              <a16:creationId xmlns:a16="http://schemas.microsoft.com/office/drawing/2014/main" id="{78A79777-4FEF-4A8E-9818-CFBEF03A5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72636530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371</xdr:row>
      <xdr:rowOff>209590</xdr:rowOff>
    </xdr:from>
    <xdr:ext cx="1353924" cy="905995"/>
    <xdr:pic>
      <xdr:nvPicPr>
        <xdr:cNvPr id="73" name="그림 72">
          <a:extLst>
            <a:ext uri="{FF2B5EF4-FFF2-40B4-BE49-F238E27FC236}">
              <a16:creationId xmlns:a16="http://schemas.microsoft.com/office/drawing/2014/main" id="{65A268EC-8F71-4DAC-A1B3-5F5A97E9B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6772503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371</xdr:row>
      <xdr:rowOff>201705</xdr:rowOff>
    </xdr:from>
    <xdr:ext cx="1143000" cy="870180"/>
    <xdr:pic>
      <xdr:nvPicPr>
        <xdr:cNvPr id="74" name="그림 73">
          <a:extLst>
            <a:ext uri="{FF2B5EF4-FFF2-40B4-BE49-F238E27FC236}">
              <a16:creationId xmlns:a16="http://schemas.microsoft.com/office/drawing/2014/main" id="{9058444B-C75D-4DA8-ABDA-E0DAF9440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6771714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401</xdr:row>
      <xdr:rowOff>182657</xdr:rowOff>
    </xdr:from>
    <xdr:ext cx="1879342" cy="2473138"/>
    <xdr:pic>
      <xdr:nvPicPr>
        <xdr:cNvPr id="66" name="그림 65">
          <a:extLst>
            <a:ext uri="{FF2B5EF4-FFF2-40B4-BE49-F238E27FC236}">
              <a16:creationId xmlns:a16="http://schemas.microsoft.com/office/drawing/2014/main" id="{4EB8EFF5-5D09-4F1D-8232-5671ACC47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73805304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417</xdr:row>
      <xdr:rowOff>11205</xdr:rowOff>
    </xdr:from>
    <xdr:ext cx="194591" cy="6348367"/>
    <xdr:pic>
      <xdr:nvPicPr>
        <xdr:cNvPr id="75" name="그림 74">
          <a:extLst>
            <a:ext uri="{FF2B5EF4-FFF2-40B4-BE49-F238E27FC236}">
              <a16:creationId xmlns:a16="http://schemas.microsoft.com/office/drawing/2014/main" id="{C56773C4-762D-4AAB-9BF4-5357C8B21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77163705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421</xdr:row>
      <xdr:rowOff>190499</xdr:rowOff>
    </xdr:from>
    <xdr:ext cx="1353924" cy="905995"/>
    <xdr:pic>
      <xdr:nvPicPr>
        <xdr:cNvPr id="76" name="그림 75">
          <a:extLst>
            <a:ext uri="{FF2B5EF4-FFF2-40B4-BE49-F238E27FC236}">
              <a16:creationId xmlns:a16="http://schemas.microsoft.com/office/drawing/2014/main" id="{EAFC5AFB-3DD4-4984-9F74-7C5714111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78194646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421</xdr:row>
      <xdr:rowOff>182614</xdr:rowOff>
    </xdr:from>
    <xdr:ext cx="1143000" cy="870180"/>
    <xdr:pic>
      <xdr:nvPicPr>
        <xdr:cNvPr id="77" name="그림 76">
          <a:extLst>
            <a:ext uri="{FF2B5EF4-FFF2-40B4-BE49-F238E27FC236}">
              <a16:creationId xmlns:a16="http://schemas.microsoft.com/office/drawing/2014/main" id="{169DD1BD-4040-427D-9D3F-8C6A85D20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78186761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444</xdr:row>
      <xdr:rowOff>212911</xdr:rowOff>
    </xdr:from>
    <xdr:ext cx="342900" cy="279587"/>
    <xdr:pic>
      <xdr:nvPicPr>
        <xdr:cNvPr id="78" name="그림 77">
          <a:extLst>
            <a:ext uri="{FF2B5EF4-FFF2-40B4-BE49-F238E27FC236}">
              <a16:creationId xmlns:a16="http://schemas.microsoft.com/office/drawing/2014/main" id="{5DDA62D9-9F32-4AFA-86E9-B8D4C2CEF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83114029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445</xdr:row>
      <xdr:rowOff>11206</xdr:rowOff>
    </xdr:from>
    <xdr:ext cx="342900" cy="279587"/>
    <xdr:pic>
      <xdr:nvPicPr>
        <xdr:cNvPr id="79" name="그림 78">
          <a:extLst>
            <a:ext uri="{FF2B5EF4-FFF2-40B4-BE49-F238E27FC236}">
              <a16:creationId xmlns:a16="http://schemas.microsoft.com/office/drawing/2014/main" id="{E76A8D0F-12BE-4F8D-ADA5-61CF684EB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83125235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421</xdr:row>
      <xdr:rowOff>209590</xdr:rowOff>
    </xdr:from>
    <xdr:ext cx="1353924" cy="905995"/>
    <xdr:pic>
      <xdr:nvPicPr>
        <xdr:cNvPr id="80" name="그림 79">
          <a:extLst>
            <a:ext uri="{FF2B5EF4-FFF2-40B4-BE49-F238E27FC236}">
              <a16:creationId xmlns:a16="http://schemas.microsoft.com/office/drawing/2014/main" id="{B897F5F4-0680-431D-A922-4EC689186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78213737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421</xdr:row>
      <xdr:rowOff>201705</xdr:rowOff>
    </xdr:from>
    <xdr:ext cx="1143000" cy="870180"/>
    <xdr:pic>
      <xdr:nvPicPr>
        <xdr:cNvPr id="81" name="그림 80">
          <a:extLst>
            <a:ext uri="{FF2B5EF4-FFF2-40B4-BE49-F238E27FC236}">
              <a16:creationId xmlns:a16="http://schemas.microsoft.com/office/drawing/2014/main" id="{1E947F8E-B0F8-43A2-8638-2C103A931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78205852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451</xdr:row>
      <xdr:rowOff>182657</xdr:rowOff>
    </xdr:from>
    <xdr:ext cx="1879342" cy="2473138"/>
    <xdr:pic>
      <xdr:nvPicPr>
        <xdr:cNvPr id="82" name="그림 81">
          <a:extLst>
            <a:ext uri="{FF2B5EF4-FFF2-40B4-BE49-F238E27FC236}">
              <a16:creationId xmlns:a16="http://schemas.microsoft.com/office/drawing/2014/main" id="{314E443D-9DCE-4471-A73F-9896D2B11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84181951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467</xdr:row>
      <xdr:rowOff>11205</xdr:rowOff>
    </xdr:from>
    <xdr:ext cx="194591" cy="6348367"/>
    <xdr:pic>
      <xdr:nvPicPr>
        <xdr:cNvPr id="83" name="그림 82">
          <a:extLst>
            <a:ext uri="{FF2B5EF4-FFF2-40B4-BE49-F238E27FC236}">
              <a16:creationId xmlns:a16="http://schemas.microsoft.com/office/drawing/2014/main" id="{7833771C-C87A-45CC-8CB2-B9B47F2C5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87540352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471</xdr:row>
      <xdr:rowOff>190499</xdr:rowOff>
    </xdr:from>
    <xdr:ext cx="1353924" cy="905995"/>
    <xdr:pic>
      <xdr:nvPicPr>
        <xdr:cNvPr id="84" name="그림 83">
          <a:extLst>
            <a:ext uri="{FF2B5EF4-FFF2-40B4-BE49-F238E27FC236}">
              <a16:creationId xmlns:a16="http://schemas.microsoft.com/office/drawing/2014/main" id="{2A42FA07-5565-49BA-88FD-4750CD9EE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88571293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471</xdr:row>
      <xdr:rowOff>182614</xdr:rowOff>
    </xdr:from>
    <xdr:ext cx="1143000" cy="870180"/>
    <xdr:pic>
      <xdr:nvPicPr>
        <xdr:cNvPr id="85" name="그림 84">
          <a:extLst>
            <a:ext uri="{FF2B5EF4-FFF2-40B4-BE49-F238E27FC236}">
              <a16:creationId xmlns:a16="http://schemas.microsoft.com/office/drawing/2014/main" id="{4B0CA579-79EB-45AE-9BD6-969AE8B19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88563408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494</xdr:row>
      <xdr:rowOff>212911</xdr:rowOff>
    </xdr:from>
    <xdr:ext cx="342900" cy="279587"/>
    <xdr:pic>
      <xdr:nvPicPr>
        <xdr:cNvPr id="86" name="그림 85">
          <a:extLst>
            <a:ext uri="{FF2B5EF4-FFF2-40B4-BE49-F238E27FC236}">
              <a16:creationId xmlns:a16="http://schemas.microsoft.com/office/drawing/2014/main" id="{1299C02E-196D-4B0D-839B-91ADA024C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93490676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495</xdr:row>
      <xdr:rowOff>11206</xdr:rowOff>
    </xdr:from>
    <xdr:ext cx="342900" cy="279587"/>
    <xdr:pic>
      <xdr:nvPicPr>
        <xdr:cNvPr id="87" name="그림 86">
          <a:extLst>
            <a:ext uri="{FF2B5EF4-FFF2-40B4-BE49-F238E27FC236}">
              <a16:creationId xmlns:a16="http://schemas.microsoft.com/office/drawing/2014/main" id="{729E671B-E1B1-4C3F-9F51-6684DA58E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9350188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471</xdr:row>
      <xdr:rowOff>209590</xdr:rowOff>
    </xdr:from>
    <xdr:ext cx="1353924" cy="905995"/>
    <xdr:pic>
      <xdr:nvPicPr>
        <xdr:cNvPr id="88" name="그림 87">
          <a:extLst>
            <a:ext uri="{FF2B5EF4-FFF2-40B4-BE49-F238E27FC236}">
              <a16:creationId xmlns:a16="http://schemas.microsoft.com/office/drawing/2014/main" id="{70BAE770-F354-459A-B2D6-1C6983746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88590384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471</xdr:row>
      <xdr:rowOff>201705</xdr:rowOff>
    </xdr:from>
    <xdr:ext cx="1143000" cy="870180"/>
    <xdr:pic>
      <xdr:nvPicPr>
        <xdr:cNvPr id="89" name="그림 88">
          <a:extLst>
            <a:ext uri="{FF2B5EF4-FFF2-40B4-BE49-F238E27FC236}">
              <a16:creationId xmlns:a16="http://schemas.microsoft.com/office/drawing/2014/main" id="{AB6E15FB-6944-412E-9FF9-CEB5D3EA1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88582499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501</xdr:row>
      <xdr:rowOff>182657</xdr:rowOff>
    </xdr:from>
    <xdr:ext cx="1879342" cy="2473138"/>
    <xdr:pic>
      <xdr:nvPicPr>
        <xdr:cNvPr id="90" name="그림 89">
          <a:extLst>
            <a:ext uri="{FF2B5EF4-FFF2-40B4-BE49-F238E27FC236}">
              <a16:creationId xmlns:a16="http://schemas.microsoft.com/office/drawing/2014/main" id="{C0988D1B-69A7-4677-A13E-FDB5B3E77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94659451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517</xdr:row>
      <xdr:rowOff>11205</xdr:rowOff>
    </xdr:from>
    <xdr:ext cx="194591" cy="6348367"/>
    <xdr:pic>
      <xdr:nvPicPr>
        <xdr:cNvPr id="91" name="그림 90">
          <a:extLst>
            <a:ext uri="{FF2B5EF4-FFF2-40B4-BE49-F238E27FC236}">
              <a16:creationId xmlns:a16="http://schemas.microsoft.com/office/drawing/2014/main" id="{07B05A45-F6BF-440A-8D6C-F73836677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98017852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521</xdr:row>
      <xdr:rowOff>190499</xdr:rowOff>
    </xdr:from>
    <xdr:ext cx="1353924" cy="905995"/>
    <xdr:pic>
      <xdr:nvPicPr>
        <xdr:cNvPr id="92" name="그림 91">
          <a:extLst>
            <a:ext uri="{FF2B5EF4-FFF2-40B4-BE49-F238E27FC236}">
              <a16:creationId xmlns:a16="http://schemas.microsoft.com/office/drawing/2014/main" id="{431843E2-0F64-4072-857A-6DCA87ED1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99048793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521</xdr:row>
      <xdr:rowOff>182614</xdr:rowOff>
    </xdr:from>
    <xdr:ext cx="1143000" cy="870180"/>
    <xdr:pic>
      <xdr:nvPicPr>
        <xdr:cNvPr id="93" name="그림 92">
          <a:extLst>
            <a:ext uri="{FF2B5EF4-FFF2-40B4-BE49-F238E27FC236}">
              <a16:creationId xmlns:a16="http://schemas.microsoft.com/office/drawing/2014/main" id="{A5E8E925-37AE-475E-9ACE-578D0357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99040908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544</xdr:row>
      <xdr:rowOff>212911</xdr:rowOff>
    </xdr:from>
    <xdr:ext cx="342900" cy="279587"/>
    <xdr:pic>
      <xdr:nvPicPr>
        <xdr:cNvPr id="94" name="그림 93">
          <a:extLst>
            <a:ext uri="{FF2B5EF4-FFF2-40B4-BE49-F238E27FC236}">
              <a16:creationId xmlns:a16="http://schemas.microsoft.com/office/drawing/2014/main" id="{E578786B-D953-490C-A75F-21B21408F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103968176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545</xdr:row>
      <xdr:rowOff>11206</xdr:rowOff>
    </xdr:from>
    <xdr:ext cx="342900" cy="279587"/>
    <xdr:pic>
      <xdr:nvPicPr>
        <xdr:cNvPr id="95" name="그림 94">
          <a:extLst>
            <a:ext uri="{FF2B5EF4-FFF2-40B4-BE49-F238E27FC236}">
              <a16:creationId xmlns:a16="http://schemas.microsoft.com/office/drawing/2014/main" id="{A2D4C5DE-ECD6-45F4-9C63-1525234ED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10397938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521</xdr:row>
      <xdr:rowOff>209590</xdr:rowOff>
    </xdr:from>
    <xdr:ext cx="1353924" cy="905995"/>
    <xdr:pic>
      <xdr:nvPicPr>
        <xdr:cNvPr id="96" name="그림 95">
          <a:extLst>
            <a:ext uri="{FF2B5EF4-FFF2-40B4-BE49-F238E27FC236}">
              <a16:creationId xmlns:a16="http://schemas.microsoft.com/office/drawing/2014/main" id="{EB9CD3F3-2235-4138-9CB9-8548A495A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99067884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521</xdr:row>
      <xdr:rowOff>201705</xdr:rowOff>
    </xdr:from>
    <xdr:ext cx="1143000" cy="870180"/>
    <xdr:pic>
      <xdr:nvPicPr>
        <xdr:cNvPr id="97" name="그림 96">
          <a:extLst>
            <a:ext uri="{FF2B5EF4-FFF2-40B4-BE49-F238E27FC236}">
              <a16:creationId xmlns:a16="http://schemas.microsoft.com/office/drawing/2014/main" id="{7A8477F4-C146-4AF2-8822-BF9BD08FE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99059999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551</xdr:row>
      <xdr:rowOff>182657</xdr:rowOff>
    </xdr:from>
    <xdr:ext cx="1879342" cy="2473138"/>
    <xdr:pic>
      <xdr:nvPicPr>
        <xdr:cNvPr id="98" name="그림 97">
          <a:extLst>
            <a:ext uri="{FF2B5EF4-FFF2-40B4-BE49-F238E27FC236}">
              <a16:creationId xmlns:a16="http://schemas.microsoft.com/office/drawing/2014/main" id="{D4FC76E2-0E2E-4266-8065-2B14E0D07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105125745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567</xdr:row>
      <xdr:rowOff>11205</xdr:rowOff>
    </xdr:from>
    <xdr:ext cx="194591" cy="6348367"/>
    <xdr:pic>
      <xdr:nvPicPr>
        <xdr:cNvPr id="99" name="그림 98">
          <a:extLst>
            <a:ext uri="{FF2B5EF4-FFF2-40B4-BE49-F238E27FC236}">
              <a16:creationId xmlns:a16="http://schemas.microsoft.com/office/drawing/2014/main" id="{84915683-1997-4003-877C-2EAC7AEDB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108484146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571</xdr:row>
      <xdr:rowOff>190499</xdr:rowOff>
    </xdr:from>
    <xdr:ext cx="1353924" cy="905995"/>
    <xdr:pic>
      <xdr:nvPicPr>
        <xdr:cNvPr id="100" name="그림 99">
          <a:extLst>
            <a:ext uri="{FF2B5EF4-FFF2-40B4-BE49-F238E27FC236}">
              <a16:creationId xmlns:a16="http://schemas.microsoft.com/office/drawing/2014/main" id="{C41544E7-72D4-4FE3-8CAA-60A19D5D6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109515087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571</xdr:row>
      <xdr:rowOff>182614</xdr:rowOff>
    </xdr:from>
    <xdr:ext cx="1143000" cy="870180"/>
    <xdr:pic>
      <xdr:nvPicPr>
        <xdr:cNvPr id="101" name="그림 100">
          <a:extLst>
            <a:ext uri="{FF2B5EF4-FFF2-40B4-BE49-F238E27FC236}">
              <a16:creationId xmlns:a16="http://schemas.microsoft.com/office/drawing/2014/main" id="{F466EDD5-97F3-4D66-A7AC-B87A8EB7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109507202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594</xdr:row>
      <xdr:rowOff>212911</xdr:rowOff>
    </xdr:from>
    <xdr:ext cx="342900" cy="279587"/>
    <xdr:pic>
      <xdr:nvPicPr>
        <xdr:cNvPr id="102" name="그림 101">
          <a:extLst>
            <a:ext uri="{FF2B5EF4-FFF2-40B4-BE49-F238E27FC236}">
              <a16:creationId xmlns:a16="http://schemas.microsoft.com/office/drawing/2014/main" id="{1573638A-9575-466C-98E9-7F60E32A5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114434470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595</xdr:row>
      <xdr:rowOff>11206</xdr:rowOff>
    </xdr:from>
    <xdr:ext cx="342900" cy="279587"/>
    <xdr:pic>
      <xdr:nvPicPr>
        <xdr:cNvPr id="103" name="그림 102">
          <a:extLst>
            <a:ext uri="{FF2B5EF4-FFF2-40B4-BE49-F238E27FC236}">
              <a16:creationId xmlns:a16="http://schemas.microsoft.com/office/drawing/2014/main" id="{90503D6B-9894-4BED-A37F-35078CD3D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114445677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571</xdr:row>
      <xdr:rowOff>209590</xdr:rowOff>
    </xdr:from>
    <xdr:ext cx="1353924" cy="905995"/>
    <xdr:pic>
      <xdr:nvPicPr>
        <xdr:cNvPr id="104" name="그림 103">
          <a:extLst>
            <a:ext uri="{FF2B5EF4-FFF2-40B4-BE49-F238E27FC236}">
              <a16:creationId xmlns:a16="http://schemas.microsoft.com/office/drawing/2014/main" id="{7EE63735-8BAC-4C24-943A-6E2B659B6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109534178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571</xdr:row>
      <xdr:rowOff>201705</xdr:rowOff>
    </xdr:from>
    <xdr:ext cx="1143000" cy="870180"/>
    <xdr:pic>
      <xdr:nvPicPr>
        <xdr:cNvPr id="105" name="그림 104">
          <a:extLst>
            <a:ext uri="{FF2B5EF4-FFF2-40B4-BE49-F238E27FC236}">
              <a16:creationId xmlns:a16="http://schemas.microsoft.com/office/drawing/2014/main" id="{30E7B263-AF14-42D0-8A28-3E18DDE08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109526293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480731</xdr:colOff>
      <xdr:row>601</xdr:row>
      <xdr:rowOff>182657</xdr:rowOff>
    </xdr:from>
    <xdr:ext cx="1879342" cy="2473138"/>
    <xdr:pic>
      <xdr:nvPicPr>
        <xdr:cNvPr id="106" name="그림 105">
          <a:extLst>
            <a:ext uri="{FF2B5EF4-FFF2-40B4-BE49-F238E27FC236}">
              <a16:creationId xmlns:a16="http://schemas.microsoft.com/office/drawing/2014/main" id="{91B05E9B-C98F-4878-8A08-9B6F9259B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231" y="115569628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123263</xdr:colOff>
      <xdr:row>617</xdr:row>
      <xdr:rowOff>11205</xdr:rowOff>
    </xdr:from>
    <xdr:ext cx="194591" cy="6348367"/>
    <xdr:pic>
      <xdr:nvPicPr>
        <xdr:cNvPr id="107" name="그림 106">
          <a:extLst>
            <a:ext uri="{FF2B5EF4-FFF2-40B4-BE49-F238E27FC236}">
              <a16:creationId xmlns:a16="http://schemas.microsoft.com/office/drawing/2014/main" id="{570D68A9-63EA-4266-B124-56EEEC14F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41057" y="118928029"/>
          <a:ext cx="194591" cy="63483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280150</xdr:colOff>
      <xdr:row>621</xdr:row>
      <xdr:rowOff>190499</xdr:rowOff>
    </xdr:from>
    <xdr:ext cx="1353924" cy="905995"/>
    <xdr:pic>
      <xdr:nvPicPr>
        <xdr:cNvPr id="108" name="그림 107">
          <a:extLst>
            <a:ext uri="{FF2B5EF4-FFF2-40B4-BE49-F238E27FC236}">
              <a16:creationId xmlns:a16="http://schemas.microsoft.com/office/drawing/2014/main" id="{E892D4D1-06CD-4416-9942-43FA79D75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50" y="119958970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4</xdr:col>
      <xdr:colOff>1143000</xdr:colOff>
      <xdr:row>621</xdr:row>
      <xdr:rowOff>182614</xdr:rowOff>
    </xdr:from>
    <xdr:ext cx="1143000" cy="870180"/>
    <xdr:pic>
      <xdr:nvPicPr>
        <xdr:cNvPr id="109" name="그림 108">
          <a:extLst>
            <a:ext uri="{FF2B5EF4-FFF2-40B4-BE49-F238E27FC236}">
              <a16:creationId xmlns:a16="http://schemas.microsoft.com/office/drawing/2014/main" id="{B83F50B8-7CDD-4828-964F-904873A74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471" y="119951085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89646</xdr:colOff>
      <xdr:row>644</xdr:row>
      <xdr:rowOff>212911</xdr:rowOff>
    </xdr:from>
    <xdr:ext cx="342900" cy="279587"/>
    <xdr:pic>
      <xdr:nvPicPr>
        <xdr:cNvPr id="110" name="그림 109">
          <a:extLst>
            <a:ext uri="{FF2B5EF4-FFF2-40B4-BE49-F238E27FC236}">
              <a16:creationId xmlns:a16="http://schemas.microsoft.com/office/drawing/2014/main" id="{92B3068E-5003-4244-9901-F306902F2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124878352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112059</xdr:colOff>
      <xdr:row>645</xdr:row>
      <xdr:rowOff>11206</xdr:rowOff>
    </xdr:from>
    <xdr:ext cx="342900" cy="279587"/>
    <xdr:pic>
      <xdr:nvPicPr>
        <xdr:cNvPr id="111" name="그림 110">
          <a:extLst>
            <a:ext uri="{FF2B5EF4-FFF2-40B4-BE49-F238E27FC236}">
              <a16:creationId xmlns:a16="http://schemas.microsoft.com/office/drawing/2014/main" id="{4E0C7028-5FD9-4C7D-85F1-7656EF69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471" y="124889559"/>
          <a:ext cx="342900" cy="2795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246529</xdr:colOff>
      <xdr:row>621</xdr:row>
      <xdr:rowOff>209590</xdr:rowOff>
    </xdr:from>
    <xdr:ext cx="1353924" cy="905995"/>
    <xdr:pic>
      <xdr:nvPicPr>
        <xdr:cNvPr id="112" name="그림 111">
          <a:extLst>
            <a:ext uri="{FF2B5EF4-FFF2-40B4-BE49-F238E27FC236}">
              <a16:creationId xmlns:a16="http://schemas.microsoft.com/office/drawing/2014/main" id="{01F953F2-4B4D-441A-962A-C220BD1D6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8941" y="119978061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9</xdr:col>
      <xdr:colOff>1109380</xdr:colOff>
      <xdr:row>621</xdr:row>
      <xdr:rowOff>201705</xdr:rowOff>
    </xdr:from>
    <xdr:ext cx="1143000" cy="870180"/>
    <xdr:pic>
      <xdr:nvPicPr>
        <xdr:cNvPr id="113" name="그림 112">
          <a:extLst>
            <a:ext uri="{FF2B5EF4-FFF2-40B4-BE49-F238E27FC236}">
              <a16:creationId xmlns:a16="http://schemas.microsoft.com/office/drawing/2014/main" id="{C51F1B87-98B6-4018-84B2-9554218FB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2" y="119970176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1353924</xdr:colOff>
      <xdr:row>17</xdr:row>
      <xdr:rowOff>54348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AAD86328-495E-4B76-B37C-62462663F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4" y="2846294"/>
          <a:ext cx="1353924" cy="905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1143000</xdr:colOff>
      <xdr:row>22</xdr:row>
      <xdr:rowOff>18533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CBD64C79-8B34-4697-9EE7-B81B04F3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4" y="3910853"/>
          <a:ext cx="1143000" cy="8701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22</xdr:row>
      <xdr:rowOff>156882</xdr:rowOff>
    </xdr:from>
    <xdr:to>
      <xdr:col>9</xdr:col>
      <xdr:colOff>1177534</xdr:colOff>
      <xdr:row>26</xdr:row>
      <xdr:rowOff>201706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455F8F94-6D8A-4C22-8134-E4A7A139F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4" y="4919382"/>
          <a:ext cx="1177534" cy="8964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1879342</xdr:colOff>
      <xdr:row>40</xdr:row>
      <xdr:rowOff>131108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5F5069EA-2BD0-4447-B222-E9CBA128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294" y="6252882"/>
          <a:ext cx="1879342" cy="247313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1353924</xdr:colOff>
      <xdr:row>17</xdr:row>
      <xdr:rowOff>54348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11BFC02C-B500-4782-91D7-D94D008DE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2790825"/>
          <a:ext cx="1353924" cy="892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1143000</xdr:colOff>
      <xdr:row>22</xdr:row>
      <xdr:rowOff>18533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805CCF04-BF83-4C22-B71F-82BF4CAC8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3838575"/>
          <a:ext cx="1143000" cy="8567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22</xdr:row>
      <xdr:rowOff>156882</xdr:rowOff>
    </xdr:from>
    <xdr:to>
      <xdr:col>9</xdr:col>
      <xdr:colOff>1177534</xdr:colOff>
      <xdr:row>26</xdr:row>
      <xdr:rowOff>201706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673EFBC7-B15F-447C-8350-7E1E03559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4833657"/>
          <a:ext cx="1177534" cy="883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1879342</xdr:colOff>
      <xdr:row>40</xdr:row>
      <xdr:rowOff>131108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470B7789-D0A5-406D-8EA3-F262A618C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6143625"/>
          <a:ext cx="1879342" cy="24361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1353924</xdr:colOff>
      <xdr:row>17</xdr:row>
      <xdr:rowOff>54348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A0A1D499-69EB-44F2-B9B5-53E3F8EFA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2790825"/>
          <a:ext cx="1353924" cy="892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1143000</xdr:colOff>
      <xdr:row>22</xdr:row>
      <xdr:rowOff>18533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1E61D06-970B-494E-8D24-8A354FF14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3838575"/>
          <a:ext cx="1143000" cy="8567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22</xdr:row>
      <xdr:rowOff>156882</xdr:rowOff>
    </xdr:from>
    <xdr:to>
      <xdr:col>9</xdr:col>
      <xdr:colOff>1177534</xdr:colOff>
      <xdr:row>26</xdr:row>
      <xdr:rowOff>201706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F624EF02-800F-4DB5-AB2A-E67803114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4833657"/>
          <a:ext cx="1177534" cy="883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1879342</xdr:colOff>
      <xdr:row>40</xdr:row>
      <xdr:rowOff>131108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57505D4B-5D11-450C-B809-8BC045C97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6143625"/>
          <a:ext cx="1879342" cy="24361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13</xdr:row>
      <xdr:rowOff>0</xdr:rowOff>
    </xdr:from>
    <xdr:to>
      <xdr:col>9</xdr:col>
      <xdr:colOff>1353924</xdr:colOff>
      <xdr:row>17</xdr:row>
      <xdr:rowOff>54348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7ADEA964-FB5E-4132-B258-EFD38832C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2790825"/>
          <a:ext cx="1353924" cy="8925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1143000</xdr:colOff>
      <xdr:row>22</xdr:row>
      <xdr:rowOff>18533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D1595C7-F25B-4A68-BE47-000F72FEB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3838575"/>
          <a:ext cx="1143000" cy="8567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22</xdr:row>
      <xdr:rowOff>156882</xdr:rowOff>
    </xdr:from>
    <xdr:to>
      <xdr:col>9</xdr:col>
      <xdr:colOff>1177534</xdr:colOff>
      <xdr:row>26</xdr:row>
      <xdr:rowOff>201706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A2C7CC50-050F-4F81-A775-6EF781E64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4833657"/>
          <a:ext cx="1177534" cy="8830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1879342</xdr:colOff>
      <xdr:row>40</xdr:row>
      <xdr:rowOff>131108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5422226-2260-4658-9BF7-101D991F2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0" y="6143625"/>
          <a:ext cx="1879342" cy="24361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94AEC32-538D-491B-87D6-79F0A070625B}" name="표1" displayName="표1" ref="A2:E16" totalsRowShown="0" headerRowDxfId="51">
  <autoFilter ref="A2:E16" xr:uid="{A94AEC32-538D-491B-87D6-79F0A070625B}"/>
  <tableColumns count="5">
    <tableColumn id="1" xr3:uid="{E138CD30-F5C1-475E-A572-0D2CB3169606}" name="열1"/>
    <tableColumn id="2" xr3:uid="{BA480E4A-52F1-4421-A8E4-389EFBDC608F}" name="열2" dataDxfId="50"/>
    <tableColumn id="6" xr3:uid="{18A950B6-9625-44D0-88C1-021BF3E4F0C0}" name="열22" dataDxfId="49"/>
    <tableColumn id="3" xr3:uid="{BA9EDE7A-F00F-418A-AFD4-7017D872C810}" name="열3"/>
    <tableColumn id="4" xr3:uid="{C583777F-0A89-4873-BA83-413FD8624AC4}" name="열4" dataDxfId="4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78BFD7A-8652-4BC3-BE9F-9C3BB323353C}" name="표1_511" displayName="표1_511" ref="A2:E16" totalsRowShown="0" headerRowDxfId="15">
  <autoFilter ref="A2:E16" xr:uid="{A94AEC32-538D-491B-87D6-79F0A070625B}"/>
  <tableColumns count="5">
    <tableColumn id="1" xr3:uid="{AD426EF1-383D-4D74-BD1A-D2A4511B5222}" name="열1"/>
    <tableColumn id="2" xr3:uid="{8F9E9303-1C77-4424-8A1B-53466E7CBDA8}" name="열2" dataDxfId="14"/>
    <tableColumn id="5" xr3:uid="{9E37711F-2E39-4DC9-9348-6F48B517EBB1}" name="열22" dataDxfId="13"/>
    <tableColumn id="3" xr3:uid="{9582FB23-397F-4996-A021-4AED4AE6BC9C}" name="열3"/>
    <tableColumn id="4" xr3:uid="{E8158000-E6E1-46CA-BAD5-6E7E14149D75}" name="열4" dataDxfId="1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61CA605-D061-42BD-99FD-54A1818F2EB5}" name="표1_12" displayName="표1_12" ref="A2:E16" totalsRowShown="0" headerRowDxfId="11">
  <autoFilter ref="A2:E16" xr:uid="{A94AEC32-538D-491B-87D6-79F0A070625B}"/>
  <tableColumns count="5">
    <tableColumn id="1" xr3:uid="{190068CB-4252-45E7-B7E6-3E46ACDA045C}" name="열1"/>
    <tableColumn id="2" xr3:uid="{7768B681-DB20-4F1C-93DA-E563C100145E}" name="열2" dataDxfId="10"/>
    <tableColumn id="6" xr3:uid="{37347B5C-F516-4B8F-A89F-680A1CE75B37}" name="열22" dataDxfId="9"/>
    <tableColumn id="3" xr3:uid="{1B4225AD-0246-4BCF-B303-FC57B5A82A1A}" name="열3"/>
    <tableColumn id="4" xr3:uid="{C8B78E29-F23A-4C19-A34D-092989C01DFC}" name="열4" dataDxfId="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CDEF130-EC85-4083-B58A-CB7293701604}" name="표1_513" displayName="표1_513" ref="A2:E16" totalsRowShown="0" headerRowDxfId="7">
  <autoFilter ref="A2:E16" xr:uid="{A94AEC32-538D-491B-87D6-79F0A070625B}"/>
  <tableColumns count="5">
    <tableColumn id="1" xr3:uid="{3E700165-B45F-4672-B83F-F4832A5A6A78}" name="열1"/>
    <tableColumn id="2" xr3:uid="{5AA404A1-252B-4ACE-B5DA-D070C3C6589D}" name="열2" dataDxfId="6"/>
    <tableColumn id="5" xr3:uid="{A5FB2B36-BEB8-4D8B-9C91-2E73FE435F0E}" name="열22" dataDxfId="5"/>
    <tableColumn id="3" xr3:uid="{126DB5FD-2710-413A-9B36-EBDB565A4211}" name="열3"/>
    <tableColumn id="4" xr3:uid="{152181CF-A686-46DA-9BB2-53EEAB6CD8AE}" name="열4" dataDxfId="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22A322C-7039-40F9-8416-5F7875141726}" name="표1_14" displayName="표1_14" ref="A2:E16" totalsRowShown="0" headerRowDxfId="3">
  <autoFilter ref="A2:E16" xr:uid="{A94AEC32-538D-491B-87D6-79F0A070625B}"/>
  <tableColumns count="5">
    <tableColumn id="1" xr3:uid="{1C799E2A-A12D-41BD-94AB-9253382E9071}" name="열1"/>
    <tableColumn id="2" xr3:uid="{6B3C10DE-4DC0-47D1-A7CD-CD05959B36E4}" name="열2" dataDxfId="2"/>
    <tableColumn id="6" xr3:uid="{39EEB4A7-C285-4AF7-BD00-06FED3E8AED8}" name="열22" dataDxfId="1"/>
    <tableColumn id="3" xr3:uid="{E02E352E-4FC2-4A47-B152-F6AA563DA734}" name="열3"/>
    <tableColumn id="4" xr3:uid="{168DBBEB-FF0C-494A-A688-BE0AC50344E1}" name="열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CDBCF9F-4D4B-46D5-A74E-30C79C146178}" name="표1_5" displayName="표1_5" ref="A2:E16" totalsRowShown="0" headerRowDxfId="47">
  <autoFilter ref="A2:E16" xr:uid="{A94AEC32-538D-491B-87D6-79F0A070625B}"/>
  <tableColumns count="5">
    <tableColumn id="1" xr3:uid="{37B39582-BBAC-475D-90AB-050962CA9D08}" name="열1"/>
    <tableColumn id="2" xr3:uid="{89C16C6A-9E9D-4947-B16A-8FA3E72FFD61}" name="열2" dataDxfId="46"/>
    <tableColumn id="5" xr3:uid="{B472905B-807F-42DD-801A-36A5455946C8}" name="열22" dataDxfId="45"/>
    <tableColumn id="3" xr3:uid="{71618CBC-2C60-417E-88DF-DF912F3E1A80}" name="열3"/>
    <tableColumn id="4" xr3:uid="{F5296CC7-FA87-4E20-B185-851EEAF6B98E}" name="열4" dataDxfId="4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2C4D8D9-DBA1-4705-89EC-D59EB84D0968}" name="표1_56" displayName="표1_56" ref="A2:E16" totalsRowShown="0" headerRowDxfId="43">
  <autoFilter ref="A2:E16" xr:uid="{A94AEC32-538D-491B-87D6-79F0A070625B}"/>
  <tableColumns count="5">
    <tableColumn id="1" xr3:uid="{DCB017AD-19BD-4AC4-AE0C-A63ED95A1B5E}" name="열1"/>
    <tableColumn id="2" xr3:uid="{19C5C784-9646-4F4F-AE07-65B5CE419A9F}" name="열2" dataDxfId="42"/>
    <tableColumn id="5" xr3:uid="{D58EA2B7-CB81-4BF3-87B4-43121A33B901}" name="열22" dataDxfId="41"/>
    <tableColumn id="3" xr3:uid="{F849FC74-4117-4BA3-ACD3-8CE93B14360D}" name="열3"/>
    <tableColumn id="4" xr3:uid="{868BB7D2-E0E1-44FE-9A27-08BC26F3705A}" name="열4" dataDxfId="4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E4B033-8E0A-4CB3-B74B-6BDC8BAC34BC}" name="표1_563" displayName="표1_563" ref="A2:E16" totalsRowShown="0" headerRowDxfId="39">
  <autoFilter ref="A2:E16" xr:uid="{A94AEC32-538D-491B-87D6-79F0A070625B}"/>
  <tableColumns count="5">
    <tableColumn id="1" xr3:uid="{2AD6DF4E-9E36-41A7-8656-1D78A91E37BD}" name="열1"/>
    <tableColumn id="2" xr3:uid="{35CDF130-DD5D-47ED-A84D-789A51CA007D}" name="열2" dataDxfId="38"/>
    <tableColumn id="5" xr3:uid="{B44CCC1C-9834-4194-B081-14D8EC9666B5}" name="열22" dataDxfId="37"/>
    <tableColumn id="3" xr3:uid="{24C5B3EA-A1D8-4CDD-A08E-95AAAE2ECB21}" name="열3"/>
    <tableColumn id="4" xr3:uid="{0E174730-ACA2-4932-871D-9A6E24504468}" name="열4" dataDxfId="3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B190588-CEB1-4962-888B-6DA7134DA0AA}" name="표1_4" displayName="표1_4" ref="A2:E16" totalsRowShown="0" headerRowDxfId="35">
  <autoFilter ref="A2:E16" xr:uid="{A94AEC32-538D-491B-87D6-79F0A070625B}"/>
  <tableColumns count="5">
    <tableColumn id="1" xr3:uid="{1D9EF0C7-0125-497A-BEF1-69252DC0EAC9}" name="열1"/>
    <tableColumn id="2" xr3:uid="{D6AB0AC8-00E0-49FE-B7C7-5DE16AC443CB}" name="열2" dataDxfId="34"/>
    <tableColumn id="5" xr3:uid="{3DA72636-1358-41B0-A733-025C06AC287F}" name="열22" dataDxfId="33"/>
    <tableColumn id="3" xr3:uid="{534C50BE-1F89-40A1-AFB0-7D6A287A13F4}" name="열3"/>
    <tableColumn id="4" xr3:uid="{93B518F2-AFD7-4CED-80B8-22823E8928EC}" name="열4" dataDxfId="3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74C9445-AE30-47D7-BE59-8898FE9990F5}" name="표1_57" displayName="표1_57" ref="A2:E16" totalsRowShown="0" headerRowDxfId="31">
  <autoFilter ref="A2:E16" xr:uid="{A94AEC32-538D-491B-87D6-79F0A070625B}"/>
  <tableColumns count="5">
    <tableColumn id="1" xr3:uid="{01BA6CE8-1D5D-4D60-96FC-18C397F95C95}" name="열1"/>
    <tableColumn id="2" xr3:uid="{71961967-739F-4C8C-985F-6ABE968A1128}" name="열2" dataDxfId="30"/>
    <tableColumn id="5" xr3:uid="{7C19737F-B17C-433E-803B-5D9A38F40370}" name="열22" dataDxfId="29"/>
    <tableColumn id="3" xr3:uid="{28BBBFF7-EB37-44F1-94C2-8E34C04E0BC0}" name="열3"/>
    <tableColumn id="4" xr3:uid="{82646D91-FFF0-4238-BEE3-BFDD662696D3}" name="열4" dataDxfId="2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3F4A443-47A5-47EA-8695-D9346C3A899D}" name="표1_8" displayName="표1_8" ref="A2:E16" totalsRowShown="0" headerRowDxfId="27">
  <autoFilter ref="A2:E16" xr:uid="{A94AEC32-538D-491B-87D6-79F0A070625B}"/>
  <tableColumns count="5">
    <tableColumn id="1" xr3:uid="{A82A404A-FBEF-437C-BE59-A664ACAECD14}" name="열1"/>
    <tableColumn id="2" xr3:uid="{E8E6CC2F-7E1F-4315-AC17-26258643C786}" name="열2" dataDxfId="26"/>
    <tableColumn id="5" xr3:uid="{95701DD5-56D1-4493-A2A1-7DBEF2EA7AAE}" name="열22" dataDxfId="25"/>
    <tableColumn id="3" xr3:uid="{2BD38E44-FD9A-4B45-8F2A-53E16055BBD5}" name="열3"/>
    <tableColumn id="4" xr3:uid="{AEDF0333-ED7F-44E0-A3C1-A2DA6F8A1BA1}" name="열4" dataDxfId="2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AE18D51-0804-44E2-8608-7FFB717C3673}" name="표1_59" displayName="표1_59" ref="A2:E16" totalsRowShown="0" headerRowDxfId="23">
  <autoFilter ref="A2:E16" xr:uid="{A94AEC32-538D-491B-87D6-79F0A070625B}"/>
  <tableColumns count="5">
    <tableColumn id="1" xr3:uid="{2FA3FAF1-C9B1-4207-9045-9430562233AD}" name="열1"/>
    <tableColumn id="2" xr3:uid="{F07E6B84-F68B-4B54-851A-9B06F5332FFD}" name="열2" dataDxfId="22"/>
    <tableColumn id="5" xr3:uid="{6BD3A09E-B330-49BE-B677-F69F1A31F74F}" name="열22" dataDxfId="21"/>
    <tableColumn id="3" xr3:uid="{9C2A7B74-630F-4027-907D-366481D352C2}" name="열3"/>
    <tableColumn id="4" xr3:uid="{53657CA8-042D-4D77-A402-D15DF47FCBCD}" name="열4" dataDxfId="2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9325A01-0E18-4CE6-B82C-00B2F3EE08F1}" name="표1_10" displayName="표1_10" ref="A2:E16" totalsRowShown="0" headerRowDxfId="19">
  <autoFilter ref="A2:E16" xr:uid="{A94AEC32-538D-491B-87D6-79F0A070625B}"/>
  <tableColumns count="5">
    <tableColumn id="1" xr3:uid="{75143D9A-83B6-4AB8-992C-D03C9DA90C01}" name="열1"/>
    <tableColumn id="2" xr3:uid="{B16A88F8-5E02-429C-A6BD-C68FA483315E}" name="열2" dataDxfId="18"/>
    <tableColumn id="6" xr3:uid="{E7D5895B-E3C7-4DBC-A431-9EB09D5FEABF}" name="열22" dataDxfId="17"/>
    <tableColumn id="3" xr3:uid="{CA5A1C86-ED6E-4B33-942D-EFFD48394B12}" name="열3"/>
    <tableColumn id="4" xr3:uid="{FF47304E-B90F-43DE-B86F-CACBC72EF7BA}" name="열4" dataDxfId="1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414B2-1AEF-409F-B23B-8CF844554114}">
  <dimension ref="A1:L650"/>
  <sheetViews>
    <sheetView tabSelected="1" view="pageLayout" zoomScale="85" zoomScaleNormal="100" zoomScaleSheetLayoutView="100" zoomScalePageLayoutView="85" workbookViewId="0">
      <selection activeCell="E32" sqref="E32"/>
    </sheetView>
  </sheetViews>
  <sheetFormatPr defaultRowHeight="16.5" x14ac:dyDescent="0.3"/>
  <cols>
    <col min="1" max="1" width="0.875" customWidth="1"/>
    <col min="2" max="2" width="1.625" customWidth="1"/>
    <col min="3" max="3" width="8" customWidth="1"/>
    <col min="4" max="4" width="1.125" customWidth="1"/>
    <col min="5" max="5" width="32.5" customWidth="1"/>
    <col min="6" max="6" width="3.75" customWidth="1"/>
    <col min="7" max="7" width="1.625" customWidth="1"/>
    <col min="8" max="8" width="8" customWidth="1"/>
    <col min="9" max="9" width="1.125" customWidth="1"/>
    <col min="10" max="10" width="32.5" customWidth="1"/>
    <col min="11" max="11" width="1.625" customWidth="1"/>
    <col min="12" max="12" width="0.875" customWidth="1"/>
  </cols>
  <sheetData>
    <row r="1" spans="1:12" ht="5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x14ac:dyDescent="0.3">
      <c r="A2" s="1"/>
      <c r="L2" s="1"/>
    </row>
    <row r="3" spans="1:12" x14ac:dyDescent="0.3">
      <c r="A3" s="1"/>
      <c r="L3" s="1"/>
    </row>
    <row r="4" spans="1:12" ht="17.25" x14ac:dyDescent="0.3">
      <c r="A4" s="1"/>
      <c r="F4" s="33" t="s">
        <v>145</v>
      </c>
      <c r="G4" s="33"/>
      <c r="H4" s="33"/>
      <c r="I4" s="33"/>
      <c r="J4" s="21" t="s">
        <v>146</v>
      </c>
      <c r="L4" s="1"/>
    </row>
    <row r="5" spans="1:12" ht="17.25" x14ac:dyDescent="0.3">
      <c r="A5" s="1"/>
      <c r="F5" s="33" t="s">
        <v>144</v>
      </c>
      <c r="G5" s="33"/>
      <c r="H5" s="33"/>
      <c r="I5" s="33"/>
      <c r="J5" s="21" t="s">
        <v>146</v>
      </c>
      <c r="L5" s="1"/>
    </row>
    <row r="6" spans="1:12" ht="17.25" x14ac:dyDescent="0.3">
      <c r="A6" s="1"/>
      <c r="F6" s="33" t="s">
        <v>161</v>
      </c>
      <c r="G6" s="33"/>
      <c r="H6" s="33"/>
      <c r="I6" s="33"/>
      <c r="J6" s="21" t="s">
        <v>146</v>
      </c>
      <c r="L6" s="1"/>
    </row>
    <row r="7" spans="1:12" ht="17.25" x14ac:dyDescent="0.3">
      <c r="A7" s="1"/>
      <c r="F7" s="33"/>
      <c r="G7" s="33"/>
      <c r="H7" s="33"/>
      <c r="I7" s="33"/>
      <c r="J7" s="21" t="s">
        <v>146</v>
      </c>
      <c r="L7" s="1"/>
    </row>
    <row r="8" spans="1:12" ht="17.25" x14ac:dyDescent="0.3">
      <c r="A8" s="1"/>
      <c r="F8" s="33"/>
      <c r="G8" s="33"/>
      <c r="H8" s="33"/>
      <c r="I8" s="33"/>
      <c r="J8" s="21" t="s">
        <v>146</v>
      </c>
      <c r="L8" s="1"/>
    </row>
    <row r="9" spans="1:12" ht="17.25" x14ac:dyDescent="0.3">
      <c r="A9" s="1"/>
      <c r="F9" s="33"/>
      <c r="G9" s="33"/>
      <c r="H9" s="33"/>
      <c r="I9" s="33"/>
      <c r="J9" s="21" t="s">
        <v>146</v>
      </c>
      <c r="L9" s="1"/>
    </row>
    <row r="10" spans="1:12" ht="17.25" x14ac:dyDescent="0.3">
      <c r="A10" s="1"/>
      <c r="F10" s="33"/>
      <c r="G10" s="33"/>
      <c r="H10" s="33"/>
      <c r="I10" s="33"/>
      <c r="J10" s="21" t="s">
        <v>146</v>
      </c>
      <c r="L10" s="1"/>
    </row>
    <row r="11" spans="1:12" ht="17.25" x14ac:dyDescent="0.3">
      <c r="A11" s="1"/>
      <c r="F11" s="33"/>
      <c r="G11" s="33"/>
      <c r="H11" s="33"/>
      <c r="I11" s="33"/>
      <c r="J11" s="21" t="s">
        <v>146</v>
      </c>
      <c r="L11" s="1"/>
    </row>
    <row r="12" spans="1:12" ht="17.25" x14ac:dyDescent="0.3">
      <c r="A12" s="1"/>
      <c r="F12" s="33"/>
      <c r="G12" s="33"/>
      <c r="H12" s="33"/>
      <c r="I12" s="33"/>
      <c r="J12" s="21" t="s">
        <v>146</v>
      </c>
      <c r="L12" s="1"/>
    </row>
    <row r="13" spans="1:12" ht="17.25" x14ac:dyDescent="0.3">
      <c r="A13" s="1"/>
      <c r="F13" s="33"/>
      <c r="G13" s="33"/>
      <c r="H13" s="33"/>
      <c r="I13" s="33"/>
      <c r="J13" s="21" t="s">
        <v>149</v>
      </c>
      <c r="L13" s="1"/>
    </row>
    <row r="14" spans="1:12" ht="17.25" x14ac:dyDescent="0.3">
      <c r="A14" s="1"/>
      <c r="C14" s="40" t="s">
        <v>158</v>
      </c>
      <c r="D14" s="40"/>
      <c r="E14" s="40"/>
      <c r="J14" s="24" t="s">
        <v>162</v>
      </c>
      <c r="L14" s="1"/>
    </row>
    <row r="15" spans="1:12" x14ac:dyDescent="0.3">
      <c r="A15" s="1"/>
      <c r="C15" s="40" t="s">
        <v>159</v>
      </c>
      <c r="D15" s="40"/>
      <c r="E15" s="40"/>
      <c r="F15" s="40"/>
      <c r="G15" s="40"/>
      <c r="H15" s="40"/>
      <c r="I15" s="40"/>
      <c r="J15" s="33"/>
      <c r="L15" s="1"/>
    </row>
    <row r="16" spans="1:12" x14ac:dyDescent="0.3">
      <c r="A16" s="1"/>
      <c r="C16" s="41" t="s">
        <v>160</v>
      </c>
      <c r="D16" s="41"/>
      <c r="E16" s="41"/>
      <c r="F16" s="23"/>
      <c r="G16" s="23"/>
      <c r="H16" s="23"/>
      <c r="J16" s="33"/>
      <c r="L16" s="1"/>
    </row>
    <row r="17" spans="1:12" x14ac:dyDescent="0.3">
      <c r="A17" s="1"/>
      <c r="C17" s="33"/>
      <c r="D17" s="33"/>
      <c r="E17" s="33"/>
      <c r="L17" s="1"/>
    </row>
    <row r="18" spans="1:12" x14ac:dyDescent="0.3">
      <c r="A18" s="1"/>
      <c r="C18" s="34" t="s">
        <v>13</v>
      </c>
      <c r="D18" s="35"/>
      <c r="E18" s="35"/>
      <c r="H18" s="34" t="s">
        <v>14</v>
      </c>
      <c r="I18" s="36"/>
      <c r="J18" s="36"/>
      <c r="L18" s="1"/>
    </row>
    <row r="19" spans="1:12" x14ac:dyDescent="0.3">
      <c r="A19" s="1"/>
      <c r="C19" s="35"/>
      <c r="D19" s="35"/>
      <c r="E19" s="35"/>
      <c r="H19" s="36"/>
      <c r="I19" s="36"/>
      <c r="J19" s="36"/>
      <c r="L19" s="1"/>
    </row>
    <row r="20" spans="1:12" x14ac:dyDescent="0.3">
      <c r="A20" s="1"/>
      <c r="C20" s="35"/>
      <c r="D20" s="35"/>
      <c r="E20" s="35"/>
      <c r="H20" s="36"/>
      <c r="I20" s="36"/>
      <c r="J20" s="36"/>
      <c r="L20" s="1"/>
    </row>
    <row r="21" spans="1:12" x14ac:dyDescent="0.3">
      <c r="A21" s="1"/>
      <c r="C21" s="35"/>
      <c r="D21" s="35"/>
      <c r="E21" s="35"/>
      <c r="H21" s="36"/>
      <c r="I21" s="36"/>
      <c r="J21" s="36"/>
      <c r="L21" s="1"/>
    </row>
    <row r="22" spans="1:12" x14ac:dyDescent="0.3">
      <c r="A22" s="1"/>
      <c r="L22" s="1"/>
    </row>
    <row r="23" spans="1:12" x14ac:dyDescent="0.3">
      <c r="A23" s="1"/>
      <c r="L23" s="1"/>
    </row>
    <row r="24" spans="1:12" x14ac:dyDescent="0.3">
      <c r="A24" s="1"/>
      <c r="L24" s="1"/>
    </row>
    <row r="25" spans="1:12" x14ac:dyDescent="0.3">
      <c r="A25" s="1"/>
      <c r="L25" s="1"/>
    </row>
    <row r="26" spans="1:12" x14ac:dyDescent="0.3">
      <c r="A26" s="1"/>
      <c r="L26" s="1"/>
    </row>
    <row r="27" spans="1:12" x14ac:dyDescent="0.3">
      <c r="A27" s="1"/>
      <c r="L27" s="1"/>
    </row>
    <row r="28" spans="1:12" x14ac:dyDescent="0.3">
      <c r="A28" s="1"/>
      <c r="L28" s="1"/>
    </row>
    <row r="29" spans="1:12" x14ac:dyDescent="0.3">
      <c r="A29" s="1"/>
      <c r="L29" s="1"/>
    </row>
    <row r="30" spans="1:12" x14ac:dyDescent="0.3">
      <c r="A30" s="1"/>
      <c r="E30" s="32" t="str">
        <f>IF('0-0'!E31='1-2'!A3,'1-2'!C3,IF('0-0'!E31='1-2'!A4,'1-2'!C4,IF('0-0'!E31='1-2'!A5,'1-2'!C5,IF('0-0'!E31='1-2'!A6,'1-2'!C6,IF('0-0'!E31='1-2'!A7,'1-2'!C7,IF('0-0'!E31='1-2'!A8,'1-2'!C8,IF('0-0'!E31='1-2'!A9,'1-2'!C9,IF('0-0'!E31='1-2'!A10,'1-2'!C10,IF('0-0'!E31='1-2'!A11,'1-2'!C11,IF('0-0'!E31='1-2'!A12,'1-2'!C12,IF('0-0'!E31='1-2'!A13,'1-2'!C13,IF('0-0'!E31='1-2'!A14,'1-2'!C14,IF('0-0'!E31='1-2'!A15,'1-2'!C15,IF('0-0'!E31='1-2'!A16,'1-2'!C16))))))))))))))</f>
        <v>L3 캐시	4MB (2코어2쓰레드)</v>
      </c>
      <c r="J30" s="26" t="str">
        <f>IF('0-0'!J31='1-2'!A3,'1-2'!C3,IF('0-0'!J31='1-2'!A4,'1-2'!C4,IF('0-0'!J31='1-2'!A5,'1-2'!C5,IF('0-0'!J31='1-2'!A6,'1-2'!C6,IF('0-0'!J31='1-2'!A7,'1-2'!C7,IF('0-0'!J31='1-2'!A8,'1-2'!C8,IF('0-0'!J31='1-2'!A9,'1-2'!C9,IF('0-0'!J31='1-2'!A10,'1-2'!C10,IF('0-0'!J31='1-2'!A11,'1-2'!C11,IF('0-0'!J31='1-2'!A12,'1-2'!C12,IF('0-0'!J31='1-2'!A13,'1-2'!C13,IF('0-0'!J31='1-2'!A14,'1-2'!C14,IF('0-0'!J31='1-2'!A15,'1-2'!C15,IF('0-0'!J31='1-2'!A16,'1-2'!C16))))))))))))))</f>
        <v>L3 캐시	6MB (2코어4쓰레드)</v>
      </c>
      <c r="L30" s="1"/>
    </row>
    <row r="31" spans="1:12" x14ac:dyDescent="0.3">
      <c r="A31" s="1"/>
      <c r="C31" s="4" t="s">
        <v>2</v>
      </c>
      <c r="D31" s="3" t="s">
        <v>12</v>
      </c>
      <c r="E31" s="25" t="s">
        <v>203</v>
      </c>
      <c r="H31" s="4" t="s">
        <v>2</v>
      </c>
      <c r="I31" s="3" t="s">
        <v>12</v>
      </c>
      <c r="J31" s="25" t="s">
        <v>166</v>
      </c>
      <c r="L31" s="1"/>
    </row>
    <row r="32" spans="1:12" x14ac:dyDescent="0.3">
      <c r="A32" s="1"/>
      <c r="C32" s="4" t="s">
        <v>3</v>
      </c>
      <c r="D32" s="3" t="s">
        <v>12</v>
      </c>
      <c r="E32" s="25" t="s">
        <v>33</v>
      </c>
      <c r="H32" s="4" t="s">
        <v>3</v>
      </c>
      <c r="I32" s="3" t="s">
        <v>12</v>
      </c>
      <c r="J32" s="25" t="s">
        <v>33</v>
      </c>
      <c r="L32" s="1"/>
    </row>
    <row r="33" spans="1:12" x14ac:dyDescent="0.3">
      <c r="A33" s="1"/>
      <c r="C33" s="4" t="s">
        <v>11</v>
      </c>
      <c r="D33" s="3" t="s">
        <v>12</v>
      </c>
      <c r="E33" s="25" t="s">
        <v>48</v>
      </c>
      <c r="H33" s="4" t="s">
        <v>11</v>
      </c>
      <c r="I33" s="3" t="s">
        <v>12</v>
      </c>
      <c r="J33" s="25" t="s">
        <v>44</v>
      </c>
      <c r="L33" s="1"/>
    </row>
    <row r="34" spans="1:12" x14ac:dyDescent="0.3">
      <c r="A34" s="1"/>
      <c r="C34" s="4" t="s">
        <v>4</v>
      </c>
      <c r="D34" s="3" t="s">
        <v>12</v>
      </c>
      <c r="E34" s="25" t="s">
        <v>51</v>
      </c>
      <c r="H34" s="4" t="s">
        <v>4</v>
      </c>
      <c r="I34" s="3" t="s">
        <v>12</v>
      </c>
      <c r="J34" s="25" t="s">
        <v>51</v>
      </c>
      <c r="L34" s="1"/>
    </row>
    <row r="35" spans="1:12" x14ac:dyDescent="0.3">
      <c r="A35" s="1"/>
      <c r="C35" s="4" t="s">
        <v>5</v>
      </c>
      <c r="D35" s="3" t="s">
        <v>12</v>
      </c>
      <c r="E35" s="25" t="s">
        <v>56</v>
      </c>
      <c r="H35" s="4" t="s">
        <v>5</v>
      </c>
      <c r="I35" s="3" t="s">
        <v>12</v>
      </c>
      <c r="J35" s="25" t="s">
        <v>56</v>
      </c>
      <c r="L35" s="1"/>
    </row>
    <row r="36" spans="1:12" x14ac:dyDescent="0.3">
      <c r="A36" s="1"/>
      <c r="C36" s="4" t="s">
        <v>6</v>
      </c>
      <c r="D36" s="3" t="s">
        <v>12</v>
      </c>
      <c r="E36" s="25" t="s">
        <v>59</v>
      </c>
      <c r="H36" s="4" t="s">
        <v>6</v>
      </c>
      <c r="I36" s="3" t="s">
        <v>12</v>
      </c>
      <c r="J36" s="25" t="s">
        <v>59</v>
      </c>
      <c r="L36" s="1"/>
    </row>
    <row r="37" spans="1:12" x14ac:dyDescent="0.3">
      <c r="A37" s="1"/>
      <c r="C37" s="4" t="s">
        <v>7</v>
      </c>
      <c r="D37" s="3" t="s">
        <v>12</v>
      </c>
      <c r="E37" s="25" t="s">
        <v>66</v>
      </c>
      <c r="H37" s="4" t="s">
        <v>7</v>
      </c>
      <c r="I37" s="3" t="s">
        <v>12</v>
      </c>
      <c r="J37" s="25" t="s">
        <v>72</v>
      </c>
      <c r="L37" s="1"/>
    </row>
    <row r="38" spans="1:12" x14ac:dyDescent="0.3">
      <c r="A38" s="1"/>
      <c r="C38" s="4" t="s">
        <v>8</v>
      </c>
      <c r="D38" s="3" t="s">
        <v>12</v>
      </c>
      <c r="E38" s="25" t="s">
        <v>75</v>
      </c>
      <c r="H38" s="4" t="s">
        <v>8</v>
      </c>
      <c r="I38" s="3" t="s">
        <v>12</v>
      </c>
      <c r="J38" s="25" t="s">
        <v>75</v>
      </c>
      <c r="L38" s="1"/>
    </row>
    <row r="39" spans="1:12" x14ac:dyDescent="0.3">
      <c r="A39" s="1"/>
      <c r="C39" s="4" t="s">
        <v>10</v>
      </c>
      <c r="D39" s="3" t="s">
        <v>12</v>
      </c>
      <c r="E39" s="25" t="s">
        <v>79</v>
      </c>
      <c r="H39" s="4" t="s">
        <v>10</v>
      </c>
      <c r="I39" s="3" t="s">
        <v>12</v>
      </c>
      <c r="J39" s="25" t="s">
        <v>79</v>
      </c>
      <c r="L39" s="1"/>
    </row>
    <row r="40" spans="1:12" x14ac:dyDescent="0.3">
      <c r="A40" s="1"/>
      <c r="C40" s="4" t="s">
        <v>9</v>
      </c>
      <c r="D40" s="3" t="s">
        <v>12</v>
      </c>
      <c r="E40" s="25" t="s">
        <v>95</v>
      </c>
      <c r="H40" s="4" t="s">
        <v>9</v>
      </c>
      <c r="I40" s="3" t="s">
        <v>12</v>
      </c>
      <c r="J40" s="25" t="s">
        <v>93</v>
      </c>
      <c r="L40" s="1"/>
    </row>
    <row r="41" spans="1:12" x14ac:dyDescent="0.3">
      <c r="A41" s="1"/>
      <c r="C41" s="4" t="s">
        <v>124</v>
      </c>
      <c r="D41" s="3" t="s">
        <v>12</v>
      </c>
      <c r="E41" s="25" t="s">
        <v>133</v>
      </c>
      <c r="H41" s="4" t="s">
        <v>124</v>
      </c>
      <c r="I41" s="3" t="s">
        <v>12</v>
      </c>
      <c r="J41" s="25" t="s">
        <v>125</v>
      </c>
      <c r="L41" s="1"/>
    </row>
    <row r="42" spans="1:12" x14ac:dyDescent="0.3">
      <c r="A42" s="1"/>
      <c r="L42" s="1"/>
    </row>
    <row r="43" spans="1:12" x14ac:dyDescent="0.3">
      <c r="A43" s="1"/>
      <c r="C43" s="37" t="s">
        <v>1</v>
      </c>
      <c r="D43" s="37"/>
      <c r="E43" s="37"/>
      <c r="H43" s="37" t="s">
        <v>1</v>
      </c>
      <c r="I43" s="37"/>
      <c r="J43" s="37"/>
      <c r="L43" s="1"/>
    </row>
    <row r="44" spans="1:12" x14ac:dyDescent="0.3">
      <c r="A44" s="1"/>
      <c r="L44" s="1"/>
    </row>
    <row r="45" spans="1:12" x14ac:dyDescent="0.3">
      <c r="A45" s="1"/>
      <c r="D45" s="38">
        <f>'1-2'!A46</f>
        <v>1386000</v>
      </c>
      <c r="E45" s="38"/>
      <c r="J45" s="38">
        <f>'1-2'!D46</f>
        <v>982000</v>
      </c>
      <c r="L45" s="1"/>
    </row>
    <row r="46" spans="1:12" x14ac:dyDescent="0.3">
      <c r="A46" s="1"/>
      <c r="D46" s="38"/>
      <c r="E46" s="38"/>
      <c r="J46" s="38"/>
      <c r="L46" s="1"/>
    </row>
    <row r="47" spans="1:12" x14ac:dyDescent="0.3">
      <c r="A47" s="1"/>
      <c r="D47" s="38"/>
      <c r="E47" s="38"/>
      <c r="J47" s="38"/>
      <c r="L47" s="1"/>
    </row>
    <row r="48" spans="1:12" x14ac:dyDescent="0.3">
      <c r="A48" s="1"/>
      <c r="L48" s="1"/>
    </row>
    <row r="49" spans="1:12" x14ac:dyDescent="0.3">
      <c r="A49" s="1"/>
      <c r="C49" s="37"/>
      <c r="D49" s="39"/>
      <c r="E49" s="39"/>
      <c r="F49" s="39"/>
      <c r="G49" s="39"/>
      <c r="H49" s="39"/>
      <c r="I49" s="39"/>
      <c r="J49" s="39"/>
      <c r="L49" s="1"/>
    </row>
    <row r="50" spans="1:12" ht="5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 x14ac:dyDescent="0.3">
      <c r="A52" s="1"/>
      <c r="L52" s="1"/>
    </row>
    <row r="53" spans="1:12" x14ac:dyDescent="0.3">
      <c r="A53" s="1"/>
      <c r="L53" s="1"/>
    </row>
    <row r="54" spans="1:12" ht="17.25" x14ac:dyDescent="0.3">
      <c r="A54" s="1"/>
      <c r="F54" s="33" t="s">
        <v>145</v>
      </c>
      <c r="G54" s="33"/>
      <c r="H54" s="33"/>
      <c r="I54" s="33"/>
      <c r="J54" s="21" t="s">
        <v>146</v>
      </c>
      <c r="L54" s="1"/>
    </row>
    <row r="55" spans="1:12" ht="17.25" x14ac:dyDescent="0.3">
      <c r="A55" s="1"/>
      <c r="F55" s="33" t="s">
        <v>144</v>
      </c>
      <c r="G55" s="33"/>
      <c r="H55" s="33"/>
      <c r="I55" s="33"/>
      <c r="J55" s="21" t="s">
        <v>146</v>
      </c>
      <c r="L55" s="1"/>
    </row>
    <row r="56" spans="1:12" ht="17.25" x14ac:dyDescent="0.3">
      <c r="A56" s="1"/>
      <c r="F56" s="33"/>
      <c r="G56" s="33"/>
      <c r="H56" s="33"/>
      <c r="I56" s="33"/>
      <c r="J56" s="21" t="s">
        <v>146</v>
      </c>
      <c r="L56" s="1"/>
    </row>
    <row r="57" spans="1:12" ht="17.25" x14ac:dyDescent="0.3">
      <c r="A57" s="1"/>
      <c r="F57" s="33"/>
      <c r="G57" s="33"/>
      <c r="H57" s="33"/>
      <c r="I57" s="33"/>
      <c r="J57" s="21" t="s">
        <v>146</v>
      </c>
      <c r="L57" s="1"/>
    </row>
    <row r="58" spans="1:12" ht="17.25" x14ac:dyDescent="0.3">
      <c r="A58" s="1"/>
      <c r="F58" s="33"/>
      <c r="G58" s="33"/>
      <c r="H58" s="33"/>
      <c r="I58" s="33"/>
      <c r="J58" s="21" t="s">
        <v>146</v>
      </c>
      <c r="L58" s="1"/>
    </row>
    <row r="59" spans="1:12" ht="17.25" x14ac:dyDescent="0.3">
      <c r="A59" s="1"/>
      <c r="F59" s="33"/>
      <c r="G59" s="33"/>
      <c r="H59" s="33"/>
      <c r="I59" s="33"/>
      <c r="J59" s="21" t="s">
        <v>146</v>
      </c>
      <c r="L59" s="1"/>
    </row>
    <row r="60" spans="1:12" ht="17.25" x14ac:dyDescent="0.3">
      <c r="A60" s="1"/>
      <c r="F60" s="33"/>
      <c r="G60" s="33"/>
      <c r="H60" s="33"/>
      <c r="I60" s="33"/>
      <c r="J60" s="21" t="s">
        <v>146</v>
      </c>
      <c r="L60" s="1"/>
    </row>
    <row r="61" spans="1:12" ht="17.25" x14ac:dyDescent="0.3">
      <c r="A61" s="1"/>
      <c r="F61" s="33"/>
      <c r="G61" s="33"/>
      <c r="H61" s="33"/>
      <c r="I61" s="33"/>
      <c r="J61" s="21" t="s">
        <v>146</v>
      </c>
      <c r="L61" s="1"/>
    </row>
    <row r="62" spans="1:12" ht="17.25" x14ac:dyDescent="0.3">
      <c r="A62" s="1"/>
      <c r="F62" s="33"/>
      <c r="G62" s="33"/>
      <c r="H62" s="33"/>
      <c r="I62" s="33"/>
      <c r="J62" s="21" t="s">
        <v>146</v>
      </c>
      <c r="L62" s="1"/>
    </row>
    <row r="63" spans="1:12" ht="17.25" x14ac:dyDescent="0.3">
      <c r="A63" s="1"/>
      <c r="F63" s="33"/>
      <c r="G63" s="33"/>
      <c r="H63" s="33"/>
      <c r="I63" s="33"/>
      <c r="J63" s="21" t="s">
        <v>146</v>
      </c>
      <c r="L63" s="1"/>
    </row>
    <row r="64" spans="1:12" ht="17.25" x14ac:dyDescent="0.3">
      <c r="A64" s="1"/>
      <c r="C64" s="40" t="s">
        <v>158</v>
      </c>
      <c r="D64" s="40"/>
      <c r="E64" s="40"/>
      <c r="J64" s="24" t="s">
        <v>162</v>
      </c>
      <c r="L64" s="1"/>
    </row>
    <row r="65" spans="1:12" x14ac:dyDescent="0.3">
      <c r="A65" s="1"/>
      <c r="C65" s="40" t="s">
        <v>159</v>
      </c>
      <c r="D65" s="40"/>
      <c r="E65" s="40"/>
      <c r="F65" s="40"/>
      <c r="G65" s="40"/>
      <c r="H65" s="40"/>
      <c r="I65" s="40"/>
      <c r="J65" s="33"/>
      <c r="L65" s="1"/>
    </row>
    <row r="66" spans="1:12" x14ac:dyDescent="0.3">
      <c r="A66" s="1"/>
      <c r="C66" s="41" t="s">
        <v>160</v>
      </c>
      <c r="D66" s="41"/>
      <c r="E66" s="41"/>
      <c r="F66" s="23"/>
      <c r="G66" s="23"/>
      <c r="H66" s="23"/>
      <c r="J66" s="33"/>
      <c r="L66" s="1"/>
    </row>
    <row r="67" spans="1:12" x14ac:dyDescent="0.3">
      <c r="A67" s="1"/>
      <c r="C67" s="33"/>
      <c r="D67" s="33"/>
      <c r="E67" s="33"/>
      <c r="L67" s="1"/>
    </row>
    <row r="68" spans="1:12" x14ac:dyDescent="0.3">
      <c r="A68" s="1"/>
      <c r="C68" s="34" t="s">
        <v>108</v>
      </c>
      <c r="D68" s="35"/>
      <c r="E68" s="35"/>
      <c r="H68" s="34" t="s">
        <v>109</v>
      </c>
      <c r="I68" s="36"/>
      <c r="J68" s="36"/>
      <c r="L68" s="1"/>
    </row>
    <row r="69" spans="1:12" x14ac:dyDescent="0.3">
      <c r="A69" s="1"/>
      <c r="C69" s="35"/>
      <c r="D69" s="35"/>
      <c r="E69" s="35"/>
      <c r="H69" s="36"/>
      <c r="I69" s="36"/>
      <c r="J69" s="36"/>
      <c r="L69" s="1"/>
    </row>
    <row r="70" spans="1:12" x14ac:dyDescent="0.3">
      <c r="A70" s="1"/>
      <c r="C70" s="35"/>
      <c r="D70" s="35"/>
      <c r="E70" s="35"/>
      <c r="H70" s="36"/>
      <c r="I70" s="36"/>
      <c r="J70" s="36"/>
      <c r="L70" s="1"/>
    </row>
    <row r="71" spans="1:12" x14ac:dyDescent="0.3">
      <c r="A71" s="1"/>
      <c r="C71" s="35"/>
      <c r="D71" s="35"/>
      <c r="E71" s="35"/>
      <c r="H71" s="36"/>
      <c r="I71" s="36"/>
      <c r="J71" s="36"/>
      <c r="L71" s="1"/>
    </row>
    <row r="72" spans="1:12" x14ac:dyDescent="0.3">
      <c r="A72" s="1"/>
      <c r="L72" s="1"/>
    </row>
    <row r="73" spans="1:12" x14ac:dyDescent="0.3">
      <c r="A73" s="1"/>
      <c r="L73" s="1"/>
    </row>
    <row r="74" spans="1:12" x14ac:dyDescent="0.3">
      <c r="A74" s="1"/>
      <c r="L74" s="1"/>
    </row>
    <row r="75" spans="1:12" x14ac:dyDescent="0.3">
      <c r="A75" s="1"/>
      <c r="L75" s="1"/>
    </row>
    <row r="76" spans="1:12" x14ac:dyDescent="0.3">
      <c r="A76" s="1"/>
      <c r="L76" s="1"/>
    </row>
    <row r="77" spans="1:12" x14ac:dyDescent="0.3">
      <c r="A77" s="1"/>
      <c r="L77" s="1"/>
    </row>
    <row r="78" spans="1:12" x14ac:dyDescent="0.3">
      <c r="A78" s="1"/>
      <c r="L78" s="1"/>
    </row>
    <row r="79" spans="1:12" x14ac:dyDescent="0.3">
      <c r="A79" s="1"/>
      <c r="L79" s="1"/>
    </row>
    <row r="80" spans="1:12" x14ac:dyDescent="0.3">
      <c r="A80" s="1"/>
      <c r="E80" s="27" t="str">
        <f>IF('0-0'!E81='1-2'!A3,'1-2'!C3,IF('0-0'!E81='1-2'!A4,'1-2'!C4,IF('0-0'!E81='1-2'!A5,'1-2'!C5,IF('0-0'!E81='1-2'!A6,'1-2'!C6,IF('0-0'!E81='1-2'!A7,'1-2'!C7,IF('0-0'!E81='1-2'!A8,'1-2'!C8,IF('0-0'!E81='1-2'!A9,'1-2'!C9,IF('0-0'!E81='1-2'!A10,'1-2'!C10,IF('0-0'!E81='1-2'!A11,'1-2'!C11,IF('0-0'!E81='1-2'!A12,'1-2'!C12,IF('0-0'!E81='1-2'!A13,'1-2'!C13,IF('0-0'!E81='1-2'!A14,'1-2'!C14,IF('0-0'!E81='1-2'!A15,'1-2'!C15,IF('0-0'!E81='1-2'!A16,'1-2'!C16))))))))))))))</f>
        <v>L3 캐시	6MB (4코어8쓰레드)</v>
      </c>
      <c r="J80" s="27" t="b">
        <f>IF('0-0'!J81='1-2'!A3,'1-2'!C3,IF('0-0'!J81='1-2'!A4,'1-2'!C4,IF('0-0'!J81='1-2'!A5,'1-2'!C5,IF('0-0'!J81='1-2'!A6,'1-2'!C6,IF('0-0'!J81='1-2'!A7,'1-2'!C7,IF('0-0'!J81='1-2'!A8,'1-2'!C8,IF('0-0'!J81='1-2'!A9,'1-2'!C9,IF('0-0'!J81='1-2'!A10,'1-2'!C10,IF('0-0'!J81='1-2'!A11,'1-2'!C11,IF('0-0'!J81='1-2'!A12,'1-2'!C12,IF('0-0'!J81='1-2'!A13,'1-2'!C13,IF('0-0'!J81='1-2'!A14,'1-2'!C14,IF('0-0'!J81='1-2'!A15,'1-2'!C15,IF('0-0'!J81='1-2'!A16,'1-2'!C16))))))))))))))</f>
        <v>0</v>
      </c>
      <c r="L80" s="1"/>
    </row>
    <row r="81" spans="1:12" x14ac:dyDescent="0.3">
      <c r="A81" s="1"/>
      <c r="C81" s="4" t="s">
        <v>2</v>
      </c>
      <c r="D81" s="3" t="s">
        <v>12</v>
      </c>
      <c r="E81" t="s">
        <v>20</v>
      </c>
      <c r="H81" s="4" t="s">
        <v>2</v>
      </c>
      <c r="I81" s="3" t="s">
        <v>12</v>
      </c>
      <c r="J81" t="s">
        <v>165</v>
      </c>
      <c r="L81" s="1"/>
    </row>
    <row r="82" spans="1:12" x14ac:dyDescent="0.3">
      <c r="A82" s="1"/>
      <c r="C82" s="4" t="s">
        <v>3</v>
      </c>
      <c r="D82" s="3" t="s">
        <v>12</v>
      </c>
      <c r="E82" t="s">
        <v>33</v>
      </c>
      <c r="H82" s="4" t="s">
        <v>3</v>
      </c>
      <c r="I82" s="3" t="s">
        <v>12</v>
      </c>
      <c r="J82" t="s">
        <v>33</v>
      </c>
      <c r="L82" s="1"/>
    </row>
    <row r="83" spans="1:12" x14ac:dyDescent="0.3">
      <c r="A83" s="1"/>
      <c r="C83" s="4" t="s">
        <v>11</v>
      </c>
      <c r="D83" s="3" t="s">
        <v>12</v>
      </c>
      <c r="E83" t="s">
        <v>48</v>
      </c>
      <c r="H83" s="4" t="s">
        <v>11</v>
      </c>
      <c r="I83" s="3" t="s">
        <v>12</v>
      </c>
      <c r="J83" t="s">
        <v>44</v>
      </c>
      <c r="L83" s="1"/>
    </row>
    <row r="84" spans="1:12" x14ac:dyDescent="0.3">
      <c r="A84" s="1"/>
      <c r="C84" s="4" t="s">
        <v>4</v>
      </c>
      <c r="D84" s="3" t="s">
        <v>12</v>
      </c>
      <c r="E84" t="s">
        <v>51</v>
      </c>
      <c r="H84" s="4" t="s">
        <v>4</v>
      </c>
      <c r="I84" s="3" t="s">
        <v>12</v>
      </c>
      <c r="J84" t="s">
        <v>51</v>
      </c>
      <c r="L84" s="1"/>
    </row>
    <row r="85" spans="1:12" x14ac:dyDescent="0.3">
      <c r="A85" s="1"/>
      <c r="C85" s="4" t="s">
        <v>5</v>
      </c>
      <c r="D85" s="3" t="s">
        <v>12</v>
      </c>
      <c r="E85" t="s">
        <v>56</v>
      </c>
      <c r="H85" s="4" t="s">
        <v>5</v>
      </c>
      <c r="I85" s="3" t="s">
        <v>12</v>
      </c>
      <c r="J85" t="s">
        <v>56</v>
      </c>
      <c r="L85" s="1"/>
    </row>
    <row r="86" spans="1:12" x14ac:dyDescent="0.3">
      <c r="A86" s="1"/>
      <c r="C86" s="4" t="s">
        <v>6</v>
      </c>
      <c r="D86" s="3" t="s">
        <v>12</v>
      </c>
      <c r="E86" t="s">
        <v>59</v>
      </c>
      <c r="H86" s="4" t="s">
        <v>6</v>
      </c>
      <c r="I86" s="3" t="s">
        <v>12</v>
      </c>
      <c r="J86" t="s">
        <v>59</v>
      </c>
      <c r="L86" s="1"/>
    </row>
    <row r="87" spans="1:12" x14ac:dyDescent="0.3">
      <c r="A87" s="1"/>
      <c r="C87" s="4" t="s">
        <v>7</v>
      </c>
      <c r="D87" s="3" t="s">
        <v>12</v>
      </c>
      <c r="E87" t="s">
        <v>66</v>
      </c>
      <c r="H87" s="4" t="s">
        <v>7</v>
      </c>
      <c r="I87" s="3" t="s">
        <v>12</v>
      </c>
      <c r="J87" t="s">
        <v>72</v>
      </c>
      <c r="L87" s="1"/>
    </row>
    <row r="88" spans="1:12" x14ac:dyDescent="0.3">
      <c r="A88" s="1"/>
      <c r="C88" s="4" t="s">
        <v>8</v>
      </c>
      <c r="D88" s="3" t="s">
        <v>12</v>
      </c>
      <c r="E88" t="s">
        <v>75</v>
      </c>
      <c r="H88" s="4" t="s">
        <v>8</v>
      </c>
      <c r="I88" s="3" t="s">
        <v>12</v>
      </c>
      <c r="J88" t="s">
        <v>75</v>
      </c>
      <c r="L88" s="1"/>
    </row>
    <row r="89" spans="1:12" x14ac:dyDescent="0.3">
      <c r="A89" s="1"/>
      <c r="C89" s="4" t="s">
        <v>10</v>
      </c>
      <c r="D89" s="3" t="s">
        <v>12</v>
      </c>
      <c r="E89" t="s">
        <v>79</v>
      </c>
      <c r="H89" s="4" t="s">
        <v>10</v>
      </c>
      <c r="I89" s="3" t="s">
        <v>12</v>
      </c>
      <c r="J89" t="s">
        <v>79</v>
      </c>
      <c r="L89" s="1"/>
    </row>
    <row r="90" spans="1:12" x14ac:dyDescent="0.3">
      <c r="A90" s="1"/>
      <c r="C90" s="4" t="s">
        <v>9</v>
      </c>
      <c r="D90" s="3" t="s">
        <v>12</v>
      </c>
      <c r="E90" t="s">
        <v>95</v>
      </c>
      <c r="H90" s="4" t="s">
        <v>9</v>
      </c>
      <c r="I90" s="3" t="s">
        <v>12</v>
      </c>
      <c r="J90" t="s">
        <v>93</v>
      </c>
      <c r="L90" s="1"/>
    </row>
    <row r="91" spans="1:12" x14ac:dyDescent="0.3">
      <c r="A91" s="1"/>
      <c r="C91" s="4" t="s">
        <v>124</v>
      </c>
      <c r="D91" s="3" t="s">
        <v>12</v>
      </c>
      <c r="E91" t="s">
        <v>127</v>
      </c>
      <c r="H91" s="4" t="s">
        <v>124</v>
      </c>
      <c r="I91" s="3" t="s">
        <v>12</v>
      </c>
      <c r="J91" t="s">
        <v>125</v>
      </c>
      <c r="L91" s="1"/>
    </row>
    <row r="92" spans="1:12" x14ac:dyDescent="0.3">
      <c r="A92" s="1"/>
      <c r="L92" s="1"/>
    </row>
    <row r="93" spans="1:12" x14ac:dyDescent="0.3">
      <c r="A93" s="1"/>
      <c r="C93" s="37" t="s">
        <v>1</v>
      </c>
      <c r="D93" s="37"/>
      <c r="E93" s="37"/>
      <c r="H93" s="37" t="s">
        <v>1</v>
      </c>
      <c r="I93" s="37"/>
      <c r="J93" s="37"/>
      <c r="L93" s="1"/>
    </row>
    <row r="94" spans="1:12" x14ac:dyDescent="0.3">
      <c r="A94" s="1"/>
      <c r="L94" s="1"/>
    </row>
    <row r="95" spans="1:12" x14ac:dyDescent="0.3">
      <c r="A95" s="1"/>
      <c r="D95" s="38">
        <f>'3-4'!A46</f>
        <v>1634000</v>
      </c>
      <c r="E95" s="38"/>
      <c r="J95" s="38">
        <f>'3-4'!D46</f>
        <v>982000</v>
      </c>
      <c r="L95" s="1"/>
    </row>
    <row r="96" spans="1:12" x14ac:dyDescent="0.3">
      <c r="A96" s="1"/>
      <c r="D96" s="38"/>
      <c r="E96" s="38"/>
      <c r="J96" s="38"/>
      <c r="L96" s="1"/>
    </row>
    <row r="97" spans="1:12" x14ac:dyDescent="0.3">
      <c r="A97" s="1"/>
      <c r="D97" s="38"/>
      <c r="E97" s="38"/>
      <c r="J97" s="38"/>
      <c r="L97" s="1"/>
    </row>
    <row r="98" spans="1:12" ht="9.75" customHeight="1" x14ac:dyDescent="0.3">
      <c r="A98" s="1"/>
      <c r="L98" s="1"/>
    </row>
    <row r="99" spans="1:12" ht="14.25" customHeight="1" x14ac:dyDescent="0.3">
      <c r="A99" s="1"/>
      <c r="C99" s="37"/>
      <c r="D99" s="39"/>
      <c r="E99" s="39"/>
      <c r="F99" s="39"/>
      <c r="G99" s="39"/>
      <c r="H99" s="39"/>
      <c r="I99" s="39"/>
      <c r="J99" s="39"/>
      <c r="L99" s="1"/>
    </row>
    <row r="100" spans="1:12" ht="5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12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12" x14ac:dyDescent="0.3">
      <c r="A102" s="1"/>
      <c r="L102" s="1"/>
    </row>
    <row r="103" spans="1:12" x14ac:dyDescent="0.3">
      <c r="A103" s="1"/>
      <c r="L103" s="1"/>
    </row>
    <row r="104" spans="1:12" ht="17.25" x14ac:dyDescent="0.3">
      <c r="A104" s="1"/>
      <c r="F104" s="33" t="s">
        <v>145</v>
      </c>
      <c r="G104" s="33"/>
      <c r="H104" s="33"/>
      <c r="I104" s="33"/>
      <c r="J104" s="21" t="s">
        <v>146</v>
      </c>
      <c r="L104" s="1"/>
    </row>
    <row r="105" spans="1:12" ht="17.25" x14ac:dyDescent="0.3">
      <c r="A105" s="1"/>
      <c r="F105" s="33" t="s">
        <v>144</v>
      </c>
      <c r="G105" s="33"/>
      <c r="H105" s="33"/>
      <c r="I105" s="33"/>
      <c r="J105" s="21" t="s">
        <v>146</v>
      </c>
      <c r="L105" s="1"/>
    </row>
    <row r="106" spans="1:12" ht="17.25" x14ac:dyDescent="0.3">
      <c r="A106" s="1"/>
      <c r="F106" s="33"/>
      <c r="G106" s="33"/>
      <c r="H106" s="33"/>
      <c r="I106" s="33"/>
      <c r="J106" s="21" t="s">
        <v>146</v>
      </c>
      <c r="L106" s="1"/>
    </row>
    <row r="107" spans="1:12" ht="17.25" x14ac:dyDescent="0.3">
      <c r="A107" s="1"/>
      <c r="F107" s="33"/>
      <c r="G107" s="33"/>
      <c r="H107" s="33"/>
      <c r="I107" s="33"/>
      <c r="J107" s="21" t="s">
        <v>146</v>
      </c>
      <c r="L107" s="1"/>
    </row>
    <row r="108" spans="1:12" ht="17.25" x14ac:dyDescent="0.3">
      <c r="A108" s="1"/>
      <c r="F108" s="33"/>
      <c r="G108" s="33"/>
      <c r="H108" s="33"/>
      <c r="I108" s="33"/>
      <c r="J108" s="21" t="s">
        <v>146</v>
      </c>
      <c r="L108" s="1"/>
    </row>
    <row r="109" spans="1:12" ht="17.25" x14ac:dyDescent="0.3">
      <c r="A109" s="1"/>
      <c r="F109" s="33"/>
      <c r="G109" s="33"/>
      <c r="H109" s="33"/>
      <c r="I109" s="33"/>
      <c r="J109" s="21" t="s">
        <v>146</v>
      </c>
      <c r="L109" s="1"/>
    </row>
    <row r="110" spans="1:12" ht="17.25" x14ac:dyDescent="0.3">
      <c r="A110" s="1"/>
      <c r="F110" s="33"/>
      <c r="G110" s="33"/>
      <c r="H110" s="33"/>
      <c r="I110" s="33"/>
      <c r="J110" s="21" t="s">
        <v>146</v>
      </c>
      <c r="L110" s="1"/>
    </row>
    <row r="111" spans="1:12" ht="17.25" x14ac:dyDescent="0.3">
      <c r="A111" s="1"/>
      <c r="F111" s="33"/>
      <c r="G111" s="33"/>
      <c r="H111" s="33"/>
      <c r="I111" s="33"/>
      <c r="J111" s="21" t="s">
        <v>146</v>
      </c>
      <c r="L111" s="1"/>
    </row>
    <row r="112" spans="1:12" ht="17.25" x14ac:dyDescent="0.3">
      <c r="A112" s="1"/>
      <c r="F112" s="33"/>
      <c r="G112" s="33"/>
      <c r="H112" s="33"/>
      <c r="I112" s="33"/>
      <c r="J112" s="21" t="s">
        <v>146</v>
      </c>
      <c r="L112" s="1"/>
    </row>
    <row r="113" spans="1:12" ht="17.25" x14ac:dyDescent="0.3">
      <c r="A113" s="1"/>
      <c r="F113" s="33"/>
      <c r="G113" s="33"/>
      <c r="H113" s="33"/>
      <c r="I113" s="33"/>
      <c r="J113" s="21" t="s">
        <v>146</v>
      </c>
      <c r="L113" s="1"/>
    </row>
    <row r="114" spans="1:12" ht="17.25" x14ac:dyDescent="0.3">
      <c r="A114" s="1"/>
      <c r="C114" s="40" t="s">
        <v>158</v>
      </c>
      <c r="D114" s="40"/>
      <c r="E114" s="40"/>
      <c r="J114" s="24" t="s">
        <v>162</v>
      </c>
      <c r="L114" s="1"/>
    </row>
    <row r="115" spans="1:12" x14ac:dyDescent="0.3">
      <c r="A115" s="1"/>
      <c r="C115" s="40" t="s">
        <v>159</v>
      </c>
      <c r="D115" s="40"/>
      <c r="E115" s="40"/>
      <c r="F115" s="40"/>
      <c r="G115" s="40"/>
      <c r="H115" s="40"/>
      <c r="I115" s="40"/>
      <c r="J115" s="33"/>
      <c r="L115" s="1"/>
    </row>
    <row r="116" spans="1:12" x14ac:dyDescent="0.3">
      <c r="A116" s="1"/>
      <c r="C116" s="41" t="s">
        <v>160</v>
      </c>
      <c r="D116" s="41"/>
      <c r="E116" s="41"/>
      <c r="F116" s="23"/>
      <c r="G116" s="23"/>
      <c r="H116" s="23"/>
      <c r="J116" s="33"/>
      <c r="L116" s="1"/>
    </row>
    <row r="117" spans="1:12" x14ac:dyDescent="0.3">
      <c r="A117" s="1"/>
      <c r="C117" s="33"/>
      <c r="D117" s="33"/>
      <c r="E117" s="33"/>
      <c r="L117" s="1"/>
    </row>
    <row r="118" spans="1:12" x14ac:dyDescent="0.3">
      <c r="A118" s="1"/>
      <c r="C118" s="34" t="s">
        <v>110</v>
      </c>
      <c r="D118" s="35"/>
      <c r="E118" s="35"/>
      <c r="H118" s="34" t="s">
        <v>111</v>
      </c>
      <c r="I118" s="36"/>
      <c r="J118" s="36"/>
      <c r="L118" s="1"/>
    </row>
    <row r="119" spans="1:12" x14ac:dyDescent="0.3">
      <c r="A119" s="1"/>
      <c r="C119" s="35"/>
      <c r="D119" s="35"/>
      <c r="E119" s="35"/>
      <c r="H119" s="36"/>
      <c r="I119" s="36"/>
      <c r="J119" s="36"/>
      <c r="L119" s="1"/>
    </row>
    <row r="120" spans="1:12" x14ac:dyDescent="0.3">
      <c r="A120" s="1"/>
      <c r="C120" s="35"/>
      <c r="D120" s="35"/>
      <c r="E120" s="35"/>
      <c r="H120" s="36"/>
      <c r="I120" s="36"/>
      <c r="J120" s="36"/>
      <c r="L120" s="1"/>
    </row>
    <row r="121" spans="1:12" x14ac:dyDescent="0.3">
      <c r="A121" s="1"/>
      <c r="C121" s="35"/>
      <c r="D121" s="35"/>
      <c r="E121" s="35"/>
      <c r="H121" s="36"/>
      <c r="I121" s="36"/>
      <c r="J121" s="36"/>
      <c r="L121" s="1"/>
    </row>
    <row r="122" spans="1:12" x14ac:dyDescent="0.3">
      <c r="A122" s="1"/>
      <c r="L122" s="1"/>
    </row>
    <row r="123" spans="1:12" x14ac:dyDescent="0.3">
      <c r="A123" s="1"/>
      <c r="L123" s="1"/>
    </row>
    <row r="124" spans="1:12" x14ac:dyDescent="0.3">
      <c r="A124" s="1"/>
      <c r="L124" s="1"/>
    </row>
    <row r="125" spans="1:12" x14ac:dyDescent="0.3">
      <c r="A125" s="1"/>
      <c r="L125" s="1"/>
    </row>
    <row r="126" spans="1:12" x14ac:dyDescent="0.3">
      <c r="A126" s="1"/>
      <c r="L126" s="1"/>
    </row>
    <row r="127" spans="1:12" x14ac:dyDescent="0.3">
      <c r="A127" s="1"/>
      <c r="L127" s="1"/>
    </row>
    <row r="128" spans="1:12" x14ac:dyDescent="0.3">
      <c r="A128" s="1"/>
      <c r="L128" s="1"/>
    </row>
    <row r="129" spans="1:12" x14ac:dyDescent="0.3">
      <c r="A129" s="1"/>
      <c r="L129" s="1"/>
    </row>
    <row r="130" spans="1:12" x14ac:dyDescent="0.3">
      <c r="A130" s="1"/>
      <c r="E130" s="27" t="str">
        <f>IF('0-0'!E131='1-2'!A3,'1-2'!C3,IF('0-0'!E131='1-2'!A4,'1-2'!C4,IF('0-0'!E131='1-2'!A5,'1-2'!C5,IF('0-0'!E131='1-2'!A6,'1-2'!C6,IF('0-0'!E131='1-2'!A7,'1-2'!C7,IF('0-0'!E131='1-2'!A8,'1-2'!C8,IF('0-0'!E131='1-2'!A9,'1-2'!C9,IF('0-0'!E131='1-2'!A10,'1-2'!C10,IF('0-0'!E131='1-2'!A11,'1-2'!C11,IF('0-0'!E131='1-2'!A12,'1-2'!C12,IF('0-0'!E131='1-2'!A13,'1-2'!C13,IF('0-0'!E131='1-2'!A14,'1-2'!C14,IF('0-0'!E131='1-2'!A15,'1-2'!C15,IF('0-0'!E131='1-2'!A16,'1-2'!C16))))))))))))))</f>
        <v>L3 캐시	25MB (8+4코어16+4쓰레드)</v>
      </c>
      <c r="J130" s="27" t="str">
        <f>IF('0-0'!J131='1-2'!A3,'1-2'!C3,IF('0-0'!J131='1-2'!A4,'1-2'!C4,IF('0-0'!J131='1-2'!A5,'1-2'!C5,IF('0-0'!J131='1-2'!A6,'1-2'!C6,IF('0-0'!J131='1-2'!A7,'1-2'!C7,IF('0-0'!J131='1-2'!A8,'1-2'!C8,IF('0-0'!J131='1-2'!A9,'1-2'!C9,IF('0-0'!J131='1-2'!A10,'1-2'!C10,IF('0-0'!J131='1-2'!A11,'1-2'!C11,IF('0-0'!J131='1-2'!A12,'1-2'!C12,IF('0-0'!J131='1-2'!A13,'1-2'!C13,IF('0-0'!J131='1-2'!A14,'1-2'!C14,IF('0-0'!J131='1-2'!A15,'1-2'!C15,IF('0-0'!J131='1-2'!A16,'1-2'!C16))))))))))))))</f>
        <v>L3 캐시	6MB (4코어8쓰레드)</v>
      </c>
      <c r="L130" s="1"/>
    </row>
    <row r="131" spans="1:12" x14ac:dyDescent="0.3">
      <c r="A131" s="1"/>
      <c r="C131" s="4" t="s">
        <v>2</v>
      </c>
      <c r="D131" s="3" t="s">
        <v>12</v>
      </c>
      <c r="E131" t="s">
        <v>28</v>
      </c>
      <c r="H131" s="4" t="s">
        <v>2</v>
      </c>
      <c r="I131" s="3" t="s">
        <v>12</v>
      </c>
      <c r="J131" t="s">
        <v>176</v>
      </c>
      <c r="L131" s="1"/>
    </row>
    <row r="132" spans="1:12" x14ac:dyDescent="0.3">
      <c r="A132" s="1"/>
      <c r="C132" s="4" t="s">
        <v>3</v>
      </c>
      <c r="D132" s="3" t="s">
        <v>12</v>
      </c>
      <c r="E132" t="s">
        <v>33</v>
      </c>
      <c r="H132" s="4" t="s">
        <v>3</v>
      </c>
      <c r="I132" s="3" t="s">
        <v>12</v>
      </c>
      <c r="J132" t="s">
        <v>33</v>
      </c>
      <c r="L132" s="1"/>
    </row>
    <row r="133" spans="1:12" x14ac:dyDescent="0.3">
      <c r="A133" s="1"/>
      <c r="C133" s="4" t="s">
        <v>11</v>
      </c>
      <c r="D133" s="3" t="s">
        <v>12</v>
      </c>
      <c r="E133" t="s">
        <v>48</v>
      </c>
      <c r="H133" s="4" t="s">
        <v>11</v>
      </c>
      <c r="I133" s="3" t="s">
        <v>12</v>
      </c>
      <c r="J133" t="s">
        <v>44</v>
      </c>
      <c r="L133" s="1"/>
    </row>
    <row r="134" spans="1:12" x14ac:dyDescent="0.3">
      <c r="A134" s="1"/>
      <c r="C134" s="4" t="s">
        <v>4</v>
      </c>
      <c r="D134" s="3" t="s">
        <v>12</v>
      </c>
      <c r="E134" t="s">
        <v>51</v>
      </c>
      <c r="H134" s="4" t="s">
        <v>4</v>
      </c>
      <c r="I134" s="3" t="s">
        <v>12</v>
      </c>
      <c r="J134" t="s">
        <v>53</v>
      </c>
      <c r="L134" s="1"/>
    </row>
    <row r="135" spans="1:12" x14ac:dyDescent="0.3">
      <c r="A135" s="1"/>
      <c r="C135" s="4" t="s">
        <v>5</v>
      </c>
      <c r="D135" s="3" t="s">
        <v>12</v>
      </c>
      <c r="E135" t="s">
        <v>56</v>
      </c>
      <c r="H135" s="4" t="s">
        <v>5</v>
      </c>
      <c r="I135" s="3" t="s">
        <v>12</v>
      </c>
      <c r="J135" t="s">
        <v>56</v>
      </c>
      <c r="L135" s="1"/>
    </row>
    <row r="136" spans="1:12" x14ac:dyDescent="0.3">
      <c r="A136" s="1"/>
      <c r="C136" s="4" t="s">
        <v>6</v>
      </c>
      <c r="D136" s="3" t="s">
        <v>12</v>
      </c>
      <c r="E136" t="s">
        <v>59</v>
      </c>
      <c r="H136" s="4" t="s">
        <v>6</v>
      </c>
      <c r="I136" s="3" t="s">
        <v>12</v>
      </c>
      <c r="J136" t="s">
        <v>59</v>
      </c>
      <c r="L136" s="1"/>
    </row>
    <row r="137" spans="1:12" x14ac:dyDescent="0.3">
      <c r="A137" s="1"/>
      <c r="C137" s="4" t="s">
        <v>7</v>
      </c>
      <c r="D137" s="3" t="s">
        <v>12</v>
      </c>
      <c r="E137" t="s">
        <v>183</v>
      </c>
      <c r="H137" s="4" t="s">
        <v>7</v>
      </c>
      <c r="I137" s="3" t="s">
        <v>12</v>
      </c>
      <c r="J137" t="s">
        <v>72</v>
      </c>
      <c r="L137" s="1"/>
    </row>
    <row r="138" spans="1:12" x14ac:dyDescent="0.3">
      <c r="A138" s="1"/>
      <c r="C138" s="4" t="s">
        <v>8</v>
      </c>
      <c r="D138" s="3" t="s">
        <v>12</v>
      </c>
      <c r="E138" t="s">
        <v>75</v>
      </c>
      <c r="H138" s="4" t="s">
        <v>8</v>
      </c>
      <c r="I138" s="3" t="s">
        <v>12</v>
      </c>
      <c r="J138" t="s">
        <v>75</v>
      </c>
      <c r="L138" s="1"/>
    </row>
    <row r="139" spans="1:12" x14ac:dyDescent="0.3">
      <c r="A139" s="1"/>
      <c r="C139" s="4" t="s">
        <v>10</v>
      </c>
      <c r="D139" s="3" t="s">
        <v>12</v>
      </c>
      <c r="E139" t="s">
        <v>79</v>
      </c>
      <c r="H139" s="4" t="s">
        <v>10</v>
      </c>
      <c r="I139" s="3" t="s">
        <v>12</v>
      </c>
      <c r="J139" t="s">
        <v>79</v>
      </c>
      <c r="L139" s="1"/>
    </row>
    <row r="140" spans="1:12" x14ac:dyDescent="0.3">
      <c r="A140" s="1"/>
      <c r="C140" s="4" t="s">
        <v>9</v>
      </c>
      <c r="D140" s="3" t="s">
        <v>12</v>
      </c>
      <c r="E140" t="s">
        <v>95</v>
      </c>
      <c r="H140" s="4" t="s">
        <v>9</v>
      </c>
      <c r="I140" s="3" t="s">
        <v>12</v>
      </c>
      <c r="J140" t="s">
        <v>93</v>
      </c>
      <c r="L140" s="1"/>
    </row>
    <row r="141" spans="1:12" x14ac:dyDescent="0.3">
      <c r="A141" s="1"/>
      <c r="C141" s="4" t="s">
        <v>124</v>
      </c>
      <c r="D141" s="3" t="s">
        <v>12</v>
      </c>
      <c r="E141" t="s">
        <v>127</v>
      </c>
      <c r="H141" s="4" t="s">
        <v>124</v>
      </c>
      <c r="I141" s="3" t="s">
        <v>12</v>
      </c>
      <c r="J141" t="s">
        <v>125</v>
      </c>
      <c r="L141" s="1"/>
    </row>
    <row r="142" spans="1:12" x14ac:dyDescent="0.3">
      <c r="A142" s="1"/>
      <c r="L142" s="1"/>
    </row>
    <row r="143" spans="1:12" x14ac:dyDescent="0.3">
      <c r="A143" s="1"/>
      <c r="C143" s="37" t="s">
        <v>1</v>
      </c>
      <c r="D143" s="37"/>
      <c r="E143" s="37"/>
      <c r="H143" s="37" t="s">
        <v>1</v>
      </c>
      <c r="I143" s="37"/>
      <c r="J143" s="37"/>
      <c r="L143" s="1"/>
    </row>
    <row r="144" spans="1:12" x14ac:dyDescent="0.3">
      <c r="A144" s="1"/>
      <c r="L144" s="1"/>
    </row>
    <row r="145" spans="1:12" x14ac:dyDescent="0.3">
      <c r="A145" s="1"/>
      <c r="D145" s="38">
        <f>'5-6'!A46</f>
        <v>2068000</v>
      </c>
      <c r="E145" s="38"/>
      <c r="J145" s="38">
        <f>'5-6'!D46</f>
        <v>1179000</v>
      </c>
      <c r="L145" s="1"/>
    </row>
    <row r="146" spans="1:12" x14ac:dyDescent="0.3">
      <c r="A146" s="1"/>
      <c r="D146" s="38"/>
      <c r="E146" s="38"/>
      <c r="J146" s="38"/>
      <c r="L146" s="1"/>
    </row>
    <row r="147" spans="1:12" x14ac:dyDescent="0.3">
      <c r="A147" s="1"/>
      <c r="D147" s="38"/>
      <c r="E147" s="38"/>
      <c r="J147" s="38"/>
      <c r="L147" s="1"/>
    </row>
    <row r="148" spans="1:12" x14ac:dyDescent="0.3">
      <c r="A148" s="1"/>
      <c r="L148" s="1"/>
    </row>
    <row r="149" spans="1:12" ht="3.75" customHeight="1" x14ac:dyDescent="0.3">
      <c r="A149" s="1"/>
      <c r="C149" s="37"/>
      <c r="D149" s="39"/>
      <c r="E149" s="39"/>
      <c r="F149" s="39"/>
      <c r="G149" s="39"/>
      <c r="H149" s="39"/>
      <c r="I149" s="39"/>
      <c r="J149" s="39"/>
      <c r="L149" s="1"/>
    </row>
    <row r="150" spans="1:12" ht="3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 spans="1:12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 spans="1:12" x14ac:dyDescent="0.3">
      <c r="A152" s="1"/>
      <c r="L152" s="1"/>
    </row>
    <row r="153" spans="1:12" x14ac:dyDescent="0.3">
      <c r="A153" s="1"/>
      <c r="L153" s="1"/>
    </row>
    <row r="154" spans="1:12" ht="17.25" x14ac:dyDescent="0.3">
      <c r="A154" s="1"/>
      <c r="F154" s="33" t="s">
        <v>145</v>
      </c>
      <c r="G154" s="33"/>
      <c r="H154" s="33"/>
      <c r="I154" s="33"/>
      <c r="J154" s="21" t="s">
        <v>146</v>
      </c>
      <c r="L154" s="1"/>
    </row>
    <row r="155" spans="1:12" ht="17.25" x14ac:dyDescent="0.3">
      <c r="A155" s="1"/>
      <c r="F155" s="33" t="s">
        <v>144</v>
      </c>
      <c r="G155" s="33"/>
      <c r="H155" s="33"/>
      <c r="I155" s="33"/>
      <c r="J155" s="21" t="s">
        <v>146</v>
      </c>
      <c r="L155" s="1"/>
    </row>
    <row r="156" spans="1:12" ht="17.25" x14ac:dyDescent="0.3">
      <c r="A156" s="1"/>
      <c r="F156" s="33" t="s">
        <v>184</v>
      </c>
      <c r="G156" s="33"/>
      <c r="H156" s="33"/>
      <c r="I156" s="33"/>
      <c r="J156" s="21" t="s">
        <v>151</v>
      </c>
      <c r="L156" s="1"/>
    </row>
    <row r="157" spans="1:12" ht="17.25" x14ac:dyDescent="0.3">
      <c r="A157" s="1"/>
      <c r="F157" s="33"/>
      <c r="G157" s="33"/>
      <c r="H157" s="33"/>
      <c r="I157" s="33"/>
      <c r="J157" s="21" t="s">
        <v>146</v>
      </c>
      <c r="L157" s="1"/>
    </row>
    <row r="158" spans="1:12" ht="17.25" x14ac:dyDescent="0.3">
      <c r="A158" s="1"/>
      <c r="F158" s="33"/>
      <c r="G158" s="33"/>
      <c r="H158" s="33"/>
      <c r="I158" s="33"/>
      <c r="J158" s="21" t="s">
        <v>151</v>
      </c>
      <c r="L158" s="1"/>
    </row>
    <row r="159" spans="1:12" ht="17.25" x14ac:dyDescent="0.3">
      <c r="A159" s="1"/>
      <c r="F159" s="33"/>
      <c r="G159" s="33"/>
      <c r="H159" s="33"/>
      <c r="I159" s="33"/>
      <c r="J159" s="21" t="s">
        <v>146</v>
      </c>
      <c r="L159" s="1"/>
    </row>
    <row r="160" spans="1:12" ht="17.25" x14ac:dyDescent="0.3">
      <c r="A160" s="1"/>
      <c r="F160" s="33"/>
      <c r="G160" s="33"/>
      <c r="H160" s="33"/>
      <c r="I160" s="33"/>
      <c r="J160" s="21" t="s">
        <v>146</v>
      </c>
      <c r="L160" s="1"/>
    </row>
    <row r="161" spans="1:12" ht="17.25" x14ac:dyDescent="0.3">
      <c r="A161" s="1"/>
      <c r="F161" s="33"/>
      <c r="G161" s="33"/>
      <c r="H161" s="33"/>
      <c r="I161" s="33"/>
      <c r="J161" s="21" t="s">
        <v>146</v>
      </c>
      <c r="L161" s="1"/>
    </row>
    <row r="162" spans="1:12" ht="17.25" x14ac:dyDescent="0.3">
      <c r="A162" s="1"/>
      <c r="F162" s="33"/>
      <c r="G162" s="33"/>
      <c r="H162" s="33"/>
      <c r="I162" s="33"/>
      <c r="J162" s="21" t="s">
        <v>146</v>
      </c>
      <c r="L162" s="1"/>
    </row>
    <row r="163" spans="1:12" ht="17.25" x14ac:dyDescent="0.3">
      <c r="A163" s="1"/>
      <c r="F163" s="33"/>
      <c r="G163" s="33"/>
      <c r="H163" s="33"/>
      <c r="I163" s="33"/>
      <c r="J163" s="21" t="s">
        <v>146</v>
      </c>
      <c r="L163" s="1"/>
    </row>
    <row r="164" spans="1:12" ht="17.25" x14ac:dyDescent="0.3">
      <c r="A164" s="1"/>
      <c r="C164" s="40" t="s">
        <v>158</v>
      </c>
      <c r="D164" s="40"/>
      <c r="E164" s="40"/>
      <c r="J164" s="24" t="s">
        <v>162</v>
      </c>
      <c r="L164" s="1"/>
    </row>
    <row r="165" spans="1:12" x14ac:dyDescent="0.3">
      <c r="A165" s="1"/>
      <c r="C165" s="40" t="s">
        <v>159</v>
      </c>
      <c r="D165" s="40"/>
      <c r="E165" s="40"/>
      <c r="F165" s="40"/>
      <c r="G165" s="40"/>
      <c r="H165" s="40"/>
      <c r="I165" s="40"/>
      <c r="J165" s="33"/>
      <c r="L165" s="1"/>
    </row>
    <row r="166" spans="1:12" x14ac:dyDescent="0.3">
      <c r="A166" s="1"/>
      <c r="C166" s="41" t="s">
        <v>160</v>
      </c>
      <c r="D166" s="41"/>
      <c r="E166" s="41"/>
      <c r="F166" s="23"/>
      <c r="G166" s="23"/>
      <c r="H166" s="23"/>
      <c r="J166" s="33"/>
      <c r="L166" s="1"/>
    </row>
    <row r="167" spans="1:12" x14ac:dyDescent="0.3">
      <c r="A167" s="1"/>
      <c r="C167" s="33"/>
      <c r="D167" s="33"/>
      <c r="E167" s="33"/>
      <c r="L167" s="1"/>
    </row>
    <row r="168" spans="1:12" x14ac:dyDescent="0.3">
      <c r="A168" s="1"/>
      <c r="C168" s="34" t="s">
        <v>114</v>
      </c>
      <c r="D168" s="35"/>
      <c r="E168" s="35"/>
      <c r="H168" s="34" t="s">
        <v>115</v>
      </c>
      <c r="I168" s="36"/>
      <c r="J168" s="36"/>
      <c r="L168" s="1"/>
    </row>
    <row r="169" spans="1:12" x14ac:dyDescent="0.3">
      <c r="A169" s="1"/>
      <c r="C169" s="35"/>
      <c r="D169" s="35"/>
      <c r="E169" s="35"/>
      <c r="H169" s="36"/>
      <c r="I169" s="36"/>
      <c r="J169" s="36"/>
      <c r="L169" s="1"/>
    </row>
    <row r="170" spans="1:12" x14ac:dyDescent="0.3">
      <c r="A170" s="1"/>
      <c r="C170" s="35"/>
      <c r="D170" s="35"/>
      <c r="E170" s="35"/>
      <c r="H170" s="36"/>
      <c r="I170" s="36"/>
      <c r="J170" s="36"/>
      <c r="L170" s="1"/>
    </row>
    <row r="171" spans="1:12" x14ac:dyDescent="0.3">
      <c r="A171" s="1"/>
      <c r="C171" s="35"/>
      <c r="D171" s="35"/>
      <c r="E171" s="35"/>
      <c r="H171" s="36"/>
      <c r="I171" s="36"/>
      <c r="J171" s="36"/>
      <c r="L171" s="1"/>
    </row>
    <row r="172" spans="1:12" x14ac:dyDescent="0.3">
      <c r="A172" s="1"/>
      <c r="L172" s="1"/>
    </row>
    <row r="173" spans="1:12" x14ac:dyDescent="0.3">
      <c r="A173" s="1"/>
      <c r="L173" s="1"/>
    </row>
    <row r="174" spans="1:12" x14ac:dyDescent="0.3">
      <c r="A174" s="1"/>
      <c r="L174" s="1"/>
    </row>
    <row r="175" spans="1:12" x14ac:dyDescent="0.3">
      <c r="A175" s="1"/>
      <c r="L175" s="1"/>
    </row>
    <row r="176" spans="1:12" x14ac:dyDescent="0.3">
      <c r="A176" s="1"/>
      <c r="L176" s="1"/>
    </row>
    <row r="177" spans="1:12" x14ac:dyDescent="0.3">
      <c r="A177" s="1"/>
      <c r="L177" s="1"/>
    </row>
    <row r="178" spans="1:12" x14ac:dyDescent="0.3">
      <c r="A178" s="1"/>
      <c r="L178" s="1"/>
    </row>
    <row r="179" spans="1:12" x14ac:dyDescent="0.3">
      <c r="A179" s="1"/>
      <c r="L179" s="1"/>
    </row>
    <row r="180" spans="1:12" x14ac:dyDescent="0.3">
      <c r="A180" s="1"/>
      <c r="E180" s="27" t="str">
        <f>IF('0-0'!E181='1-2'!A3,'1-2'!C3,IF('0-0'!E181='1-2'!A4,'1-2'!C4,IF('0-0'!E181='1-2'!A5,'1-2'!C5,IF('0-0'!E181='1-2'!A6,'1-2'!C6,IF('0-0'!E181='1-2'!A7,'1-2'!C7,IF('0-0'!E181='1-2'!A8,'1-2'!C8,IF('0-0'!E181='1-2'!A9,'1-2'!C9,IF('0-0'!E181='1-2'!A10,'1-2'!C10,IF('0-0'!E181='1-2'!A11,'1-2'!C11,IF('0-0'!E181='1-2'!A12,'1-2'!C12,IF('0-0'!E181='1-2'!A13,'1-2'!C13,IF('0-0'!E181='1-2'!A14,'1-2'!C14,IF('0-0'!E181='1-2'!A15,'1-2'!C15,IF('0-0'!E181='1-2'!A16,'1-2'!C16))))))))))))))</f>
        <v>L3 캐시	6MB (4코어8쓰레드)</v>
      </c>
      <c r="J180" s="27" t="str">
        <f>IF('0-0'!J81='1-2'!A3,'1-2'!C3,IF('0-0'!J81='1-2'!A4,'1-2'!C4,IF('0-0'!J81='1-2'!A5,'1-2'!C5,IF('0-0'!J181='1-2'!A6,'1-2'!C6,IF('0-0'!J181='1-2'!A7,'1-2'!C7,IF('0-0'!J181='1-2'!A8,'1-2'!C8,IF('0-0'!J181='1-2'!A9,'1-2'!C9,IF('0-0'!J181='1-2'!A10,'1-2'!C10,IF('0-0'!J181='1-2'!A11,'1-2'!C11,IF('0-0'!J181='1-2'!A12,'1-2'!C12,IF('0-0'!J181='1-2'!A13,'1-2'!C13,IF('0-0'!J181='1-2'!A14,'1-2'!C14,IF('0-0'!J181='1-2'!A15,'1-2'!C15,IF('0-0'!J181='1-2'!A16,'1-2'!C16))))))))))))))</f>
        <v>L3 캐시	18MB (6코어12쓰레드)</v>
      </c>
      <c r="L180" s="1"/>
    </row>
    <row r="181" spans="1:12" x14ac:dyDescent="0.3">
      <c r="A181" s="1"/>
      <c r="C181" s="4" t="s">
        <v>2</v>
      </c>
      <c r="D181" s="3" t="s">
        <v>12</v>
      </c>
      <c r="E181" t="s">
        <v>20</v>
      </c>
      <c r="H181" s="4" t="s">
        <v>2</v>
      </c>
      <c r="I181" s="3" t="s">
        <v>12</v>
      </c>
      <c r="J181" t="s">
        <v>179</v>
      </c>
      <c r="L181" s="1"/>
    </row>
    <row r="182" spans="1:12" x14ac:dyDescent="0.3">
      <c r="A182" s="1"/>
      <c r="C182" s="4" t="s">
        <v>3</v>
      </c>
      <c r="D182" s="3" t="s">
        <v>12</v>
      </c>
      <c r="E182" t="s">
        <v>33</v>
      </c>
      <c r="H182" s="4" t="s">
        <v>3</v>
      </c>
      <c r="I182" s="3" t="s">
        <v>12</v>
      </c>
      <c r="J182" t="s">
        <v>33</v>
      </c>
      <c r="L182" s="1"/>
    </row>
    <row r="183" spans="1:12" x14ac:dyDescent="0.3">
      <c r="A183" s="1"/>
      <c r="C183" s="4" t="s">
        <v>11</v>
      </c>
      <c r="D183" s="3" t="s">
        <v>12</v>
      </c>
      <c r="E183" t="s">
        <v>48</v>
      </c>
      <c r="H183" s="4" t="s">
        <v>11</v>
      </c>
      <c r="I183" s="3" t="s">
        <v>12</v>
      </c>
      <c r="J183" t="s">
        <v>44</v>
      </c>
      <c r="L183" s="1"/>
    </row>
    <row r="184" spans="1:12" x14ac:dyDescent="0.3">
      <c r="A184" s="1"/>
      <c r="C184" s="4" t="s">
        <v>4</v>
      </c>
      <c r="D184" s="3" t="s">
        <v>12</v>
      </c>
      <c r="E184" t="s">
        <v>51</v>
      </c>
      <c r="H184" s="4" t="s">
        <v>4</v>
      </c>
      <c r="I184" s="3" t="s">
        <v>12</v>
      </c>
      <c r="J184" t="s">
        <v>53</v>
      </c>
      <c r="L184" s="1"/>
    </row>
    <row r="185" spans="1:12" x14ac:dyDescent="0.3">
      <c r="A185" s="1"/>
      <c r="C185" s="4" t="s">
        <v>5</v>
      </c>
      <c r="D185" s="3" t="s">
        <v>12</v>
      </c>
      <c r="E185" t="s">
        <v>56</v>
      </c>
      <c r="H185" s="4" t="s">
        <v>5</v>
      </c>
      <c r="I185" s="3" t="s">
        <v>12</v>
      </c>
      <c r="J185" t="s">
        <v>56</v>
      </c>
      <c r="L185" s="1"/>
    </row>
    <row r="186" spans="1:12" x14ac:dyDescent="0.3">
      <c r="A186" s="1"/>
      <c r="C186" s="4" t="s">
        <v>6</v>
      </c>
      <c r="D186" s="3" t="s">
        <v>12</v>
      </c>
      <c r="E186" t="s">
        <v>59</v>
      </c>
      <c r="H186" s="4" t="s">
        <v>6</v>
      </c>
      <c r="I186" s="3" t="s">
        <v>12</v>
      </c>
      <c r="J186" t="s">
        <v>59</v>
      </c>
      <c r="L186" s="1"/>
    </row>
    <row r="187" spans="1:12" x14ac:dyDescent="0.3">
      <c r="A187" s="1"/>
      <c r="C187" s="4" t="s">
        <v>7</v>
      </c>
      <c r="D187" s="3" t="s">
        <v>12</v>
      </c>
      <c r="E187" t="s">
        <v>66</v>
      </c>
      <c r="H187" s="4" t="s">
        <v>7</v>
      </c>
      <c r="I187" s="3" t="s">
        <v>12</v>
      </c>
      <c r="J187" t="s">
        <v>72</v>
      </c>
      <c r="L187" s="1"/>
    </row>
    <row r="188" spans="1:12" x14ac:dyDescent="0.3">
      <c r="A188" s="1"/>
      <c r="C188" s="4" t="s">
        <v>8</v>
      </c>
      <c r="D188" s="3" t="s">
        <v>12</v>
      </c>
      <c r="E188" t="s">
        <v>75</v>
      </c>
      <c r="H188" s="4" t="s">
        <v>8</v>
      </c>
      <c r="I188" s="3" t="s">
        <v>12</v>
      </c>
      <c r="J188" t="s">
        <v>75</v>
      </c>
      <c r="L188" s="1"/>
    </row>
    <row r="189" spans="1:12" x14ac:dyDescent="0.3">
      <c r="A189" s="1"/>
      <c r="C189" s="4" t="s">
        <v>10</v>
      </c>
      <c r="D189" s="3" t="s">
        <v>12</v>
      </c>
      <c r="E189" t="s">
        <v>79</v>
      </c>
      <c r="H189" s="4" t="s">
        <v>10</v>
      </c>
      <c r="I189" s="3" t="s">
        <v>12</v>
      </c>
      <c r="J189" t="s">
        <v>79</v>
      </c>
      <c r="L189" s="1"/>
    </row>
    <row r="190" spans="1:12" x14ac:dyDescent="0.3">
      <c r="A190" s="1"/>
      <c r="C190" s="4" t="s">
        <v>9</v>
      </c>
      <c r="D190" s="3" t="s">
        <v>12</v>
      </c>
      <c r="E190" t="s">
        <v>95</v>
      </c>
      <c r="H190" s="4" t="s">
        <v>9</v>
      </c>
      <c r="I190" s="3" t="s">
        <v>12</v>
      </c>
      <c r="J190" t="s">
        <v>93</v>
      </c>
      <c r="L190" s="1"/>
    </row>
    <row r="191" spans="1:12" x14ac:dyDescent="0.3">
      <c r="A191" s="1"/>
      <c r="C191" s="4" t="s">
        <v>124</v>
      </c>
      <c r="D191" s="3" t="s">
        <v>12</v>
      </c>
      <c r="E191" t="s">
        <v>127</v>
      </c>
      <c r="H191" s="4" t="s">
        <v>124</v>
      </c>
      <c r="I191" s="3" t="s">
        <v>12</v>
      </c>
      <c r="J191" t="s">
        <v>125</v>
      </c>
      <c r="L191" s="1"/>
    </row>
    <row r="192" spans="1:12" x14ac:dyDescent="0.3">
      <c r="A192" s="1"/>
      <c r="L192" s="1"/>
    </row>
    <row r="193" spans="1:12" x14ac:dyDescent="0.3">
      <c r="A193" s="1"/>
      <c r="C193" s="37" t="s">
        <v>1</v>
      </c>
      <c r="D193" s="37"/>
      <c r="E193" s="37"/>
      <c r="H193" s="37" t="s">
        <v>1</v>
      </c>
      <c r="I193" s="37"/>
      <c r="J193" s="37"/>
      <c r="L193" s="1"/>
    </row>
    <row r="194" spans="1:12" x14ac:dyDescent="0.3">
      <c r="A194" s="1"/>
      <c r="L194" s="1"/>
    </row>
    <row r="195" spans="1:12" x14ac:dyDescent="0.3">
      <c r="A195" s="1"/>
      <c r="D195" s="38">
        <f>'7-8'!A46</f>
        <v>1634000</v>
      </c>
      <c r="E195" s="38"/>
      <c r="J195" s="38">
        <f>'7-8'!D46</f>
        <v>1282000</v>
      </c>
      <c r="L195" s="1"/>
    </row>
    <row r="196" spans="1:12" x14ac:dyDescent="0.3">
      <c r="A196" s="1"/>
      <c r="D196" s="38"/>
      <c r="E196" s="38"/>
      <c r="J196" s="38"/>
      <c r="L196" s="1"/>
    </row>
    <row r="197" spans="1:12" x14ac:dyDescent="0.3">
      <c r="A197" s="1"/>
      <c r="D197" s="38"/>
      <c r="E197" s="38"/>
      <c r="J197" s="38"/>
      <c r="L197" s="1"/>
    </row>
    <row r="198" spans="1:12" x14ac:dyDescent="0.3">
      <c r="A198" s="1"/>
      <c r="L198" s="1"/>
    </row>
    <row r="199" spans="1:12" ht="5.25" customHeight="1" x14ac:dyDescent="0.3">
      <c r="A199" s="1"/>
      <c r="C199" s="37"/>
      <c r="D199" s="39"/>
      <c r="E199" s="39"/>
      <c r="F199" s="39"/>
      <c r="G199" s="39"/>
      <c r="H199" s="39"/>
      <c r="I199" s="39"/>
      <c r="J199" s="39"/>
      <c r="L199" s="1"/>
    </row>
    <row r="200" spans="1:12" ht="5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 spans="1:12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 spans="1:12" x14ac:dyDescent="0.3">
      <c r="A202" s="1"/>
      <c r="L202" s="1"/>
    </row>
    <row r="203" spans="1:12" x14ac:dyDescent="0.3">
      <c r="A203" s="1"/>
      <c r="L203" s="1"/>
    </row>
    <row r="204" spans="1:12" ht="17.25" x14ac:dyDescent="0.3">
      <c r="A204" s="1"/>
      <c r="F204" s="33" t="s">
        <v>145</v>
      </c>
      <c r="G204" s="33"/>
      <c r="H204" s="33"/>
      <c r="I204" s="33"/>
      <c r="J204" s="21" t="s">
        <v>146</v>
      </c>
      <c r="L204" s="1"/>
    </row>
    <row r="205" spans="1:12" ht="17.25" x14ac:dyDescent="0.3">
      <c r="A205" s="1"/>
      <c r="F205" s="33" t="s">
        <v>144</v>
      </c>
      <c r="G205" s="33"/>
      <c r="H205" s="33"/>
      <c r="I205" s="33"/>
      <c r="J205" s="21" t="s">
        <v>146</v>
      </c>
      <c r="L205" s="1"/>
    </row>
    <row r="206" spans="1:12" ht="17.25" x14ac:dyDescent="0.3">
      <c r="A206" s="1"/>
      <c r="F206" s="33" t="s">
        <v>157</v>
      </c>
      <c r="G206" s="33"/>
      <c r="H206" s="33"/>
      <c r="I206" s="33"/>
      <c r="J206" s="21" t="s">
        <v>146</v>
      </c>
      <c r="L206" s="1"/>
    </row>
    <row r="207" spans="1:12" ht="17.25" x14ac:dyDescent="0.3">
      <c r="A207" s="1"/>
      <c r="F207" s="33"/>
      <c r="G207" s="33"/>
      <c r="H207" s="33"/>
      <c r="I207" s="33"/>
      <c r="J207" s="21" t="s">
        <v>146</v>
      </c>
      <c r="L207" s="1"/>
    </row>
    <row r="208" spans="1:12" ht="17.25" x14ac:dyDescent="0.3">
      <c r="A208" s="1"/>
      <c r="F208" s="33"/>
      <c r="G208" s="33"/>
      <c r="H208" s="33"/>
      <c r="I208" s="33"/>
      <c r="J208" s="21" t="s">
        <v>146</v>
      </c>
      <c r="L208" s="1"/>
    </row>
    <row r="209" spans="1:12" ht="17.25" x14ac:dyDescent="0.3">
      <c r="A209" s="1"/>
      <c r="F209" s="33"/>
      <c r="G209" s="33"/>
      <c r="H209" s="33"/>
      <c r="I209" s="33"/>
      <c r="J209" s="21" t="s">
        <v>146</v>
      </c>
      <c r="L209" s="1"/>
    </row>
    <row r="210" spans="1:12" ht="17.25" x14ac:dyDescent="0.3">
      <c r="A210" s="1"/>
      <c r="F210" s="33"/>
      <c r="G210" s="33"/>
      <c r="H210" s="33"/>
      <c r="I210" s="33"/>
      <c r="J210" s="21" t="s">
        <v>146</v>
      </c>
      <c r="L210" s="1"/>
    </row>
    <row r="211" spans="1:12" ht="17.25" x14ac:dyDescent="0.3">
      <c r="A211" s="1"/>
      <c r="F211" s="33"/>
      <c r="G211" s="33"/>
      <c r="H211" s="33"/>
      <c r="I211" s="33"/>
      <c r="J211" s="21" t="s">
        <v>146</v>
      </c>
      <c r="L211" s="1"/>
    </row>
    <row r="212" spans="1:12" ht="17.25" x14ac:dyDescent="0.3">
      <c r="A212" s="1"/>
      <c r="F212" s="33"/>
      <c r="G212" s="33"/>
      <c r="H212" s="33"/>
      <c r="I212" s="33"/>
      <c r="J212" s="21" t="s">
        <v>146</v>
      </c>
      <c r="L212" s="1"/>
    </row>
    <row r="213" spans="1:12" ht="17.25" x14ac:dyDescent="0.3">
      <c r="A213" s="1"/>
      <c r="F213" s="33"/>
      <c r="G213" s="33"/>
      <c r="H213" s="33"/>
      <c r="I213" s="33"/>
      <c r="J213" s="21" t="s">
        <v>146</v>
      </c>
      <c r="L213" s="1"/>
    </row>
    <row r="214" spans="1:12" ht="17.25" x14ac:dyDescent="0.3">
      <c r="A214" s="1"/>
      <c r="C214" s="40" t="s">
        <v>158</v>
      </c>
      <c r="D214" s="40"/>
      <c r="E214" s="40"/>
      <c r="J214" s="24" t="s">
        <v>162</v>
      </c>
      <c r="L214" s="1"/>
    </row>
    <row r="215" spans="1:12" x14ac:dyDescent="0.3">
      <c r="A215" s="1"/>
      <c r="C215" s="40" t="s">
        <v>159</v>
      </c>
      <c r="D215" s="40"/>
      <c r="E215" s="40"/>
      <c r="F215" s="40"/>
      <c r="G215" s="40"/>
      <c r="H215" s="40"/>
      <c r="I215" s="40"/>
      <c r="J215" s="33"/>
      <c r="L215" s="1"/>
    </row>
    <row r="216" spans="1:12" x14ac:dyDescent="0.3">
      <c r="A216" s="1"/>
      <c r="C216" s="41" t="s">
        <v>160</v>
      </c>
      <c r="D216" s="41"/>
      <c r="E216" s="41"/>
      <c r="F216" s="23"/>
      <c r="G216" s="23"/>
      <c r="H216" s="23"/>
      <c r="J216" s="33"/>
      <c r="L216" s="1"/>
    </row>
    <row r="217" spans="1:12" x14ac:dyDescent="0.3">
      <c r="A217" s="1"/>
      <c r="C217" s="33"/>
      <c r="D217" s="33"/>
      <c r="E217" s="33"/>
      <c r="L217" s="1"/>
    </row>
    <row r="218" spans="1:12" x14ac:dyDescent="0.3">
      <c r="A218" s="1"/>
      <c r="C218" s="34" t="s">
        <v>118</v>
      </c>
      <c r="D218" s="35"/>
      <c r="E218" s="35"/>
      <c r="H218" s="34" t="s">
        <v>119</v>
      </c>
      <c r="I218" s="36"/>
      <c r="J218" s="36"/>
      <c r="L218" s="1"/>
    </row>
    <row r="219" spans="1:12" x14ac:dyDescent="0.3">
      <c r="A219" s="1"/>
      <c r="C219" s="35"/>
      <c r="D219" s="35"/>
      <c r="E219" s="35"/>
      <c r="H219" s="36"/>
      <c r="I219" s="36"/>
      <c r="J219" s="36"/>
      <c r="L219" s="1"/>
    </row>
    <row r="220" spans="1:12" x14ac:dyDescent="0.3">
      <c r="A220" s="1"/>
      <c r="C220" s="35"/>
      <c r="D220" s="35"/>
      <c r="E220" s="35"/>
      <c r="H220" s="36"/>
      <c r="I220" s="36"/>
      <c r="J220" s="36"/>
      <c r="L220" s="1"/>
    </row>
    <row r="221" spans="1:12" x14ac:dyDescent="0.3">
      <c r="A221" s="1"/>
      <c r="C221" s="35"/>
      <c r="D221" s="35"/>
      <c r="E221" s="35"/>
      <c r="H221" s="36"/>
      <c r="I221" s="36"/>
      <c r="J221" s="36"/>
      <c r="L221" s="1"/>
    </row>
    <row r="222" spans="1:12" x14ac:dyDescent="0.3">
      <c r="A222" s="1"/>
      <c r="L222" s="1"/>
    </row>
    <row r="223" spans="1:12" x14ac:dyDescent="0.3">
      <c r="A223" s="1"/>
      <c r="L223" s="1"/>
    </row>
    <row r="224" spans="1:12" x14ac:dyDescent="0.3">
      <c r="A224" s="1"/>
      <c r="L224" s="1"/>
    </row>
    <row r="225" spans="1:12" x14ac:dyDescent="0.3">
      <c r="A225" s="1"/>
      <c r="L225" s="1"/>
    </row>
    <row r="226" spans="1:12" x14ac:dyDescent="0.3">
      <c r="A226" s="1"/>
      <c r="L226" s="1"/>
    </row>
    <row r="227" spans="1:12" x14ac:dyDescent="0.3">
      <c r="A227" s="1"/>
      <c r="L227" s="1"/>
    </row>
    <row r="228" spans="1:12" x14ac:dyDescent="0.3">
      <c r="A228" s="1"/>
      <c r="L228" s="1"/>
    </row>
    <row r="229" spans="1:12" x14ac:dyDescent="0.3">
      <c r="A229" s="1"/>
      <c r="L229" s="1"/>
    </row>
    <row r="230" spans="1:12" x14ac:dyDescent="0.3">
      <c r="A230" s="1"/>
      <c r="E230" s="27" t="str">
        <f>IF('0-0'!E231='1-2'!A3,'1-2'!C3,IF('0-0'!E231='1-2'!A4,'1-2'!C4,IF('0-0'!E231='1-2'!A5,'1-2'!C5,IF('0-0'!E231='1-2'!A6,'1-2'!C6,IF('0-0'!E231='1-2'!A7,'1-2'!C7,IF('0-0'!E231='1-2'!A8,'1-2'!C8,IF('0-0'!E231='1-2'!A9,'1-2'!C9,IF('0-0'!E231='1-2'!A10,'1-2'!C10,IF('0-0'!E231='1-2'!A11,'1-2'!C11,IF('0-0'!E231='1-2'!A12,'1-2'!C12,IF('0-0'!E231='1-2'!A13,'1-2'!C13,IF('0-0'!E231='1-2'!A14,'1-2'!C14,IF('0-0'!E231='1-2'!A15,'1-2'!C15,IF('0-0'!E231='1-2'!A16,'1-2'!C16))))))))))))))</f>
        <v>L3 캐시	6MB (4코어8쓰레드)</v>
      </c>
      <c r="J230" s="27" t="str">
        <f>IF('0-0'!J231='1-2'!A3,'1-2'!C3,IF('0-0'!J231='1-2'!A4,'1-2'!C4,IF('0-0'!J231='1-2'!A5,'1-2'!C5,IF('0-0'!J231='1-2'!A6,'1-2'!C6,IF('0-0'!J231='1-2'!A7,'1-2'!C7,IF('0-0'!J231='1-2'!A8,'1-2'!C8,IF('0-0'!J231='1-2'!A9,'1-2'!C9,IF('0-0'!J231='1-2'!A10,'1-2'!C10,IF('0-0'!J231='1-2'!A11,'1-2'!C11,IF('0-0'!J231='1-2'!A12,'1-2'!C12,IF('0-0'!J231='1-2'!A13,'1-2'!C13,IF('0-0'!J231='1-2'!A14,'1-2'!C14,IF('0-0'!J231='1-2'!A15,'1-2'!C15,IF('0-0'!J231='1-2'!A16,'1-2'!C16))))))))))))))</f>
        <v>L3 캐시	30MB (8+8코어16+8쓰레드)</v>
      </c>
      <c r="L230" s="1"/>
    </row>
    <row r="231" spans="1:12" x14ac:dyDescent="0.3">
      <c r="A231" s="1"/>
      <c r="C231" s="4" t="s">
        <v>2</v>
      </c>
      <c r="D231" s="3" t="s">
        <v>12</v>
      </c>
      <c r="E231" t="s">
        <v>21</v>
      </c>
      <c r="H231" s="4" t="s">
        <v>2</v>
      </c>
      <c r="I231" s="3" t="s">
        <v>12</v>
      </c>
      <c r="J231" t="s">
        <v>30</v>
      </c>
      <c r="L231" s="1"/>
    </row>
    <row r="232" spans="1:12" x14ac:dyDescent="0.3">
      <c r="A232" s="1"/>
      <c r="C232" s="4" t="s">
        <v>3</v>
      </c>
      <c r="D232" s="3" t="s">
        <v>12</v>
      </c>
      <c r="E232" t="s">
        <v>33</v>
      </c>
      <c r="H232" s="4" t="s">
        <v>3</v>
      </c>
      <c r="I232" s="3" t="s">
        <v>12</v>
      </c>
      <c r="J232" t="s">
        <v>33</v>
      </c>
      <c r="L232" s="1"/>
    </row>
    <row r="233" spans="1:12" x14ac:dyDescent="0.3">
      <c r="A233" s="1"/>
      <c r="C233" s="4" t="s">
        <v>11</v>
      </c>
      <c r="D233" s="3" t="s">
        <v>12</v>
      </c>
      <c r="E233" t="s">
        <v>48</v>
      </c>
      <c r="H233" s="4" t="s">
        <v>11</v>
      </c>
      <c r="I233" s="3" t="s">
        <v>12</v>
      </c>
      <c r="J233" t="s">
        <v>44</v>
      </c>
      <c r="L233" s="1"/>
    </row>
    <row r="234" spans="1:12" x14ac:dyDescent="0.3">
      <c r="A234" s="1"/>
      <c r="C234" s="4" t="s">
        <v>4</v>
      </c>
      <c r="D234" s="3" t="s">
        <v>12</v>
      </c>
      <c r="E234" t="s">
        <v>51</v>
      </c>
      <c r="H234" s="4" t="s">
        <v>4</v>
      </c>
      <c r="I234" s="3" t="s">
        <v>12</v>
      </c>
      <c r="J234" t="s">
        <v>53</v>
      </c>
      <c r="L234" s="1"/>
    </row>
    <row r="235" spans="1:12" x14ac:dyDescent="0.3">
      <c r="A235" s="1"/>
      <c r="C235" s="4" t="s">
        <v>5</v>
      </c>
      <c r="D235" s="3" t="s">
        <v>12</v>
      </c>
      <c r="E235" t="s">
        <v>56</v>
      </c>
      <c r="H235" s="4" t="s">
        <v>5</v>
      </c>
      <c r="I235" s="3" t="s">
        <v>12</v>
      </c>
      <c r="J235" t="s">
        <v>56</v>
      </c>
      <c r="L235" s="1"/>
    </row>
    <row r="236" spans="1:12" x14ac:dyDescent="0.3">
      <c r="A236" s="1"/>
      <c r="C236" s="4" t="s">
        <v>6</v>
      </c>
      <c r="D236" s="3" t="s">
        <v>12</v>
      </c>
      <c r="E236" t="s">
        <v>59</v>
      </c>
      <c r="H236" s="4" t="s">
        <v>6</v>
      </c>
      <c r="I236" s="3" t="s">
        <v>12</v>
      </c>
      <c r="J236" t="s">
        <v>59</v>
      </c>
      <c r="L236" s="1"/>
    </row>
    <row r="237" spans="1:12" x14ac:dyDescent="0.3">
      <c r="A237" s="1"/>
      <c r="C237" s="4" t="s">
        <v>7</v>
      </c>
      <c r="D237" s="3" t="s">
        <v>12</v>
      </c>
      <c r="E237" t="s">
        <v>66</v>
      </c>
      <c r="H237" s="4" t="s">
        <v>7</v>
      </c>
      <c r="I237" s="3" t="s">
        <v>12</v>
      </c>
      <c r="J237" t="s">
        <v>72</v>
      </c>
      <c r="L237" s="1"/>
    </row>
    <row r="238" spans="1:12" x14ac:dyDescent="0.3">
      <c r="A238" s="1"/>
      <c r="C238" s="4" t="s">
        <v>8</v>
      </c>
      <c r="D238" s="3" t="s">
        <v>12</v>
      </c>
      <c r="E238" t="s">
        <v>75</v>
      </c>
      <c r="H238" s="4" t="s">
        <v>8</v>
      </c>
      <c r="I238" s="3" t="s">
        <v>12</v>
      </c>
      <c r="J238" t="s">
        <v>75</v>
      </c>
      <c r="L238" s="1"/>
    </row>
    <row r="239" spans="1:12" x14ac:dyDescent="0.3">
      <c r="A239" s="1"/>
      <c r="C239" s="4" t="s">
        <v>10</v>
      </c>
      <c r="D239" s="3" t="s">
        <v>12</v>
      </c>
      <c r="E239" t="s">
        <v>79</v>
      </c>
      <c r="H239" s="4" t="s">
        <v>10</v>
      </c>
      <c r="I239" s="3" t="s">
        <v>12</v>
      </c>
      <c r="J239" t="s">
        <v>79</v>
      </c>
      <c r="L239" s="1"/>
    </row>
    <row r="240" spans="1:12" x14ac:dyDescent="0.3">
      <c r="A240" s="1"/>
      <c r="C240" s="4" t="s">
        <v>9</v>
      </c>
      <c r="D240" s="3" t="s">
        <v>12</v>
      </c>
      <c r="E240" t="s">
        <v>95</v>
      </c>
      <c r="H240" s="4" t="s">
        <v>9</v>
      </c>
      <c r="I240" s="3" t="s">
        <v>12</v>
      </c>
      <c r="J240" t="s">
        <v>93</v>
      </c>
      <c r="L240" s="1"/>
    </row>
    <row r="241" spans="1:12" x14ac:dyDescent="0.3">
      <c r="A241" s="1"/>
      <c r="C241" s="4" t="s">
        <v>124</v>
      </c>
      <c r="D241" s="3" t="s">
        <v>12</v>
      </c>
      <c r="E241" t="s">
        <v>127</v>
      </c>
      <c r="H241" s="4" t="s">
        <v>124</v>
      </c>
      <c r="I241" s="3" t="s">
        <v>12</v>
      </c>
      <c r="J241" t="s">
        <v>125</v>
      </c>
      <c r="L241" s="1"/>
    </row>
    <row r="242" spans="1:12" x14ac:dyDescent="0.3">
      <c r="A242" s="1"/>
      <c r="L242" s="1"/>
    </row>
    <row r="243" spans="1:12" x14ac:dyDescent="0.3">
      <c r="A243" s="1"/>
      <c r="C243" s="37" t="s">
        <v>1</v>
      </c>
      <c r="D243" s="37"/>
      <c r="E243" s="37"/>
      <c r="H243" s="37" t="s">
        <v>1</v>
      </c>
      <c r="I243" s="37"/>
      <c r="J243" s="37"/>
      <c r="L243" s="1"/>
    </row>
    <row r="244" spans="1:12" x14ac:dyDescent="0.3">
      <c r="A244" s="1"/>
      <c r="L244" s="1"/>
    </row>
    <row r="245" spans="1:12" x14ac:dyDescent="0.3">
      <c r="A245" s="1"/>
      <c r="D245" s="38">
        <f>'9-10'!A46</f>
        <v>1634000</v>
      </c>
      <c r="E245" s="38"/>
      <c r="J245" s="38">
        <f>'9-10'!D46</f>
        <v>1733000</v>
      </c>
      <c r="L245" s="1"/>
    </row>
    <row r="246" spans="1:12" x14ac:dyDescent="0.3">
      <c r="A246" s="1"/>
      <c r="D246" s="38"/>
      <c r="E246" s="38"/>
      <c r="J246" s="38"/>
      <c r="L246" s="1"/>
    </row>
    <row r="247" spans="1:12" x14ac:dyDescent="0.3">
      <c r="A247" s="1"/>
      <c r="D247" s="38"/>
      <c r="E247" s="38"/>
      <c r="J247" s="38"/>
      <c r="L247" s="1"/>
    </row>
    <row r="248" spans="1:12" x14ac:dyDescent="0.3">
      <c r="A248" s="1"/>
      <c r="L248" s="1"/>
    </row>
    <row r="249" spans="1:12" ht="9" customHeight="1" x14ac:dyDescent="0.3">
      <c r="A249" s="1"/>
      <c r="C249" s="37"/>
      <c r="D249" s="39"/>
      <c r="E249" s="39"/>
      <c r="F249" s="39"/>
      <c r="G249" s="39"/>
      <c r="H249" s="39"/>
      <c r="I249" s="39"/>
      <c r="J249" s="39"/>
      <c r="L249" s="1"/>
    </row>
    <row r="250" spans="1:12" ht="5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</row>
    <row r="251" spans="1:12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</row>
    <row r="252" spans="1:12" x14ac:dyDescent="0.3">
      <c r="A252" s="1"/>
      <c r="L252" s="1"/>
    </row>
    <row r="253" spans="1:12" x14ac:dyDescent="0.3">
      <c r="A253" s="1"/>
      <c r="L253" s="1"/>
    </row>
    <row r="254" spans="1:12" ht="17.25" x14ac:dyDescent="0.3">
      <c r="A254" s="1"/>
      <c r="F254" s="33" t="s">
        <v>145</v>
      </c>
      <c r="G254" s="33"/>
      <c r="H254" s="33"/>
      <c r="I254" s="33"/>
      <c r="J254" s="21" t="s">
        <v>146</v>
      </c>
      <c r="L254" s="1"/>
    </row>
    <row r="255" spans="1:12" ht="17.25" x14ac:dyDescent="0.3">
      <c r="A255" s="1"/>
      <c r="F255" s="33" t="s">
        <v>144</v>
      </c>
      <c r="G255" s="33"/>
      <c r="H255" s="33"/>
      <c r="I255" s="33"/>
      <c r="J255" s="21" t="s">
        <v>146</v>
      </c>
      <c r="L255" s="1"/>
    </row>
    <row r="256" spans="1:12" ht="17.25" x14ac:dyDescent="0.3">
      <c r="A256" s="1"/>
      <c r="F256" s="33"/>
      <c r="G256" s="33"/>
      <c r="H256" s="33"/>
      <c r="I256" s="33"/>
      <c r="J256" s="21" t="s">
        <v>146</v>
      </c>
      <c r="L256" s="1"/>
    </row>
    <row r="257" spans="1:12" ht="17.25" x14ac:dyDescent="0.3">
      <c r="A257" s="1"/>
      <c r="F257" s="33"/>
      <c r="G257" s="33"/>
      <c r="H257" s="33"/>
      <c r="I257" s="33"/>
      <c r="J257" s="21" t="s">
        <v>146</v>
      </c>
      <c r="L257" s="1"/>
    </row>
    <row r="258" spans="1:12" ht="17.25" x14ac:dyDescent="0.3">
      <c r="A258" s="1"/>
      <c r="F258" s="33"/>
      <c r="G258" s="33"/>
      <c r="H258" s="33"/>
      <c r="I258" s="33"/>
      <c r="J258" s="21" t="s">
        <v>146</v>
      </c>
      <c r="L258" s="1"/>
    </row>
    <row r="259" spans="1:12" ht="17.25" x14ac:dyDescent="0.3">
      <c r="A259" s="1"/>
      <c r="F259" s="33"/>
      <c r="G259" s="33"/>
      <c r="H259" s="33"/>
      <c r="I259" s="33"/>
      <c r="J259" s="21" t="s">
        <v>146</v>
      </c>
      <c r="L259" s="1"/>
    </row>
    <row r="260" spans="1:12" ht="17.25" x14ac:dyDescent="0.3">
      <c r="A260" s="1"/>
      <c r="F260" s="33"/>
      <c r="G260" s="33"/>
      <c r="H260" s="33"/>
      <c r="I260" s="33"/>
      <c r="J260" s="21" t="s">
        <v>146</v>
      </c>
      <c r="L260" s="1"/>
    </row>
    <row r="261" spans="1:12" ht="17.25" x14ac:dyDescent="0.3">
      <c r="A261" s="1"/>
      <c r="F261" s="33"/>
      <c r="G261" s="33"/>
      <c r="H261" s="33"/>
      <c r="I261" s="33"/>
      <c r="J261" s="21" t="s">
        <v>146</v>
      </c>
      <c r="L261" s="1"/>
    </row>
    <row r="262" spans="1:12" ht="17.25" x14ac:dyDescent="0.3">
      <c r="A262" s="1"/>
      <c r="F262" s="33"/>
      <c r="G262" s="33"/>
      <c r="H262" s="33"/>
      <c r="I262" s="33"/>
      <c r="J262" s="21" t="s">
        <v>146</v>
      </c>
      <c r="L262" s="1"/>
    </row>
    <row r="263" spans="1:12" ht="17.25" x14ac:dyDescent="0.3">
      <c r="A263" s="1"/>
      <c r="F263" s="33"/>
      <c r="G263" s="33"/>
      <c r="H263" s="33"/>
      <c r="I263" s="33"/>
      <c r="J263" s="21" t="s">
        <v>146</v>
      </c>
      <c r="L263" s="1"/>
    </row>
    <row r="264" spans="1:12" ht="17.25" x14ac:dyDescent="0.3">
      <c r="A264" s="1"/>
      <c r="C264" s="40" t="s">
        <v>158</v>
      </c>
      <c r="D264" s="40"/>
      <c r="E264" s="40"/>
      <c r="J264" s="24" t="s">
        <v>162</v>
      </c>
      <c r="L264" s="1"/>
    </row>
    <row r="265" spans="1:12" x14ac:dyDescent="0.3">
      <c r="A265" s="1"/>
      <c r="C265" s="40" t="s">
        <v>159</v>
      </c>
      <c r="D265" s="40"/>
      <c r="E265" s="40"/>
      <c r="F265" s="40"/>
      <c r="G265" s="40"/>
      <c r="H265" s="40"/>
      <c r="I265" s="40"/>
      <c r="J265" s="33"/>
      <c r="L265" s="1"/>
    </row>
    <row r="266" spans="1:12" x14ac:dyDescent="0.3">
      <c r="A266" s="1"/>
      <c r="C266" s="41" t="s">
        <v>160</v>
      </c>
      <c r="D266" s="41"/>
      <c r="E266" s="41"/>
      <c r="F266" s="23"/>
      <c r="G266" s="23"/>
      <c r="H266" s="23"/>
      <c r="J266" s="33"/>
      <c r="L266" s="1"/>
    </row>
    <row r="267" spans="1:12" x14ac:dyDescent="0.3">
      <c r="A267" s="1"/>
      <c r="C267" s="33"/>
      <c r="D267" s="33"/>
      <c r="E267" s="33"/>
      <c r="L267" s="1"/>
    </row>
    <row r="268" spans="1:12" x14ac:dyDescent="0.3">
      <c r="A268" s="1"/>
      <c r="C268" s="34" t="s">
        <v>136</v>
      </c>
      <c r="D268" s="35"/>
      <c r="E268" s="35"/>
      <c r="H268" s="34" t="s">
        <v>137</v>
      </c>
      <c r="I268" s="36"/>
      <c r="J268" s="36"/>
      <c r="L268" s="1"/>
    </row>
    <row r="269" spans="1:12" x14ac:dyDescent="0.3">
      <c r="A269" s="1"/>
      <c r="C269" s="35"/>
      <c r="D269" s="35"/>
      <c r="E269" s="35"/>
      <c r="H269" s="36"/>
      <c r="I269" s="36"/>
      <c r="J269" s="36"/>
      <c r="L269" s="1"/>
    </row>
    <row r="270" spans="1:12" x14ac:dyDescent="0.3">
      <c r="A270" s="1"/>
      <c r="C270" s="35"/>
      <c r="D270" s="35"/>
      <c r="E270" s="35"/>
      <c r="H270" s="36"/>
      <c r="I270" s="36"/>
      <c r="J270" s="36"/>
      <c r="L270" s="1"/>
    </row>
    <row r="271" spans="1:12" x14ac:dyDescent="0.3">
      <c r="A271" s="1"/>
      <c r="C271" s="35"/>
      <c r="D271" s="35"/>
      <c r="E271" s="35"/>
      <c r="H271" s="36"/>
      <c r="I271" s="36"/>
      <c r="J271" s="36"/>
      <c r="L271" s="1"/>
    </row>
    <row r="272" spans="1:12" x14ac:dyDescent="0.3">
      <c r="A272" s="1"/>
      <c r="L272" s="1"/>
    </row>
    <row r="273" spans="1:12" x14ac:dyDescent="0.3">
      <c r="A273" s="1"/>
      <c r="L273" s="1"/>
    </row>
    <row r="274" spans="1:12" x14ac:dyDescent="0.3">
      <c r="A274" s="1"/>
      <c r="L274" s="1"/>
    </row>
    <row r="275" spans="1:12" x14ac:dyDescent="0.3">
      <c r="A275" s="1"/>
      <c r="L275" s="1"/>
    </row>
    <row r="276" spans="1:12" x14ac:dyDescent="0.3">
      <c r="A276" s="1"/>
      <c r="L276" s="1"/>
    </row>
    <row r="277" spans="1:12" x14ac:dyDescent="0.3">
      <c r="A277" s="1"/>
      <c r="L277" s="1"/>
    </row>
    <row r="278" spans="1:12" x14ac:dyDescent="0.3">
      <c r="A278" s="1"/>
      <c r="L278" s="1"/>
    </row>
    <row r="279" spans="1:12" x14ac:dyDescent="0.3">
      <c r="A279" s="1"/>
      <c r="L279" s="1"/>
    </row>
    <row r="280" spans="1:12" x14ac:dyDescent="0.3">
      <c r="A280" s="1"/>
      <c r="E280" s="27" t="str">
        <f>IF('0-0'!E281='1-2'!A3,'1-2'!C3,IF('0-0'!E281='1-2'!A4,'1-2'!C4,IF('0-0'!E281='1-2'!A5,'1-2'!C5,IF('0-0'!E281='1-2'!A6,'1-2'!C6,IF('0-0'!E281='1-2'!A7,'1-2'!C7,IF('0-0'!E281='1-2'!A8,'1-2'!C8,IF('0-0'!E281='1-2'!A9,'1-2'!C9,IF('0-0'!E281='1-2'!A10,'1-2'!C10,IF('0-0'!E281='1-2'!A11,'1-2'!C11,IF('0-0'!E281='1-2'!A12,'1-2'!C12,IF('0-0'!E281='1-2'!A13,'1-2'!C13,IF('0-0'!E281='1-2'!A14,'1-2'!C14,IF('0-0'!E281='1-2'!A15,'1-2'!C15,IF('0-0'!E281='1-2'!A16,'1-2'!C16))))))))))))))</f>
        <v>L3 캐시	18MB (6코어12쓰레드)</v>
      </c>
      <c r="J280" s="27" t="str">
        <f>IF('0-0'!J281='1-2'!A3,'1-2'!C3,IF('0-0'!J281='1-2'!A4,'1-2'!C4,IF('0-0'!J281='1-2'!A5,'1-2'!C5,IF('0-0'!J281='1-2'!A6,'1-2'!C6,IF('0-0'!J281='1-2'!A7,'1-2'!C7,IF('0-0'!J281='1-2'!A8,'1-2'!C8,IF('0-0'!J281='1-2'!A9,'1-2'!C9,IF('0-0'!J281='1-2'!A10,'1-2'!C10,IF('0-0'!J281='1-2'!A11,'1-2'!C11,IF('0-0'!J281='1-2'!A12,'1-2'!C12,IF('0-0'!J281='1-2'!A13,'1-2'!C13,IF('0-0'!J281='1-2'!A14,'1-2'!C14,IF('0-0'!J281='1-2'!A15,'1-2'!C15,IF('0-0'!J281='1-2'!A16,'1-2'!C16))))))))))))))</f>
        <v>L3 캐시	6MB (2코어4쓰레드)</v>
      </c>
      <c r="L280" s="1"/>
    </row>
    <row r="281" spans="1:12" x14ac:dyDescent="0.3">
      <c r="A281" s="1"/>
      <c r="C281" s="4" t="s">
        <v>2</v>
      </c>
      <c r="D281" s="3" t="s">
        <v>12</v>
      </c>
      <c r="E281" t="s">
        <v>177</v>
      </c>
      <c r="H281" s="4" t="s">
        <v>2</v>
      </c>
      <c r="I281" s="3" t="s">
        <v>12</v>
      </c>
      <c r="J281" t="s">
        <v>166</v>
      </c>
      <c r="L281" s="1"/>
    </row>
    <row r="282" spans="1:12" x14ac:dyDescent="0.3">
      <c r="A282" s="1"/>
      <c r="C282" s="4" t="s">
        <v>3</v>
      </c>
      <c r="D282" s="3" t="s">
        <v>12</v>
      </c>
      <c r="E282" t="s">
        <v>33</v>
      </c>
      <c r="H282" s="4" t="s">
        <v>3</v>
      </c>
      <c r="I282" s="3" t="s">
        <v>12</v>
      </c>
      <c r="J282" t="s">
        <v>33</v>
      </c>
      <c r="L282" s="1"/>
    </row>
    <row r="283" spans="1:12" x14ac:dyDescent="0.3">
      <c r="A283" s="1"/>
      <c r="C283" s="4" t="s">
        <v>11</v>
      </c>
      <c r="D283" s="3" t="s">
        <v>12</v>
      </c>
      <c r="E283" t="s">
        <v>48</v>
      </c>
      <c r="H283" s="4" t="s">
        <v>11</v>
      </c>
      <c r="I283" s="3" t="s">
        <v>12</v>
      </c>
      <c r="J283" t="s">
        <v>44</v>
      </c>
      <c r="L283" s="1"/>
    </row>
    <row r="284" spans="1:12" x14ac:dyDescent="0.3">
      <c r="A284" s="1"/>
      <c r="C284" s="4" t="s">
        <v>4</v>
      </c>
      <c r="D284" s="3" t="s">
        <v>12</v>
      </c>
      <c r="E284" t="s">
        <v>51</v>
      </c>
      <c r="H284" s="4" t="s">
        <v>4</v>
      </c>
      <c r="I284" s="3" t="s">
        <v>12</v>
      </c>
      <c r="J284" t="s">
        <v>53</v>
      </c>
      <c r="L284" s="1"/>
    </row>
    <row r="285" spans="1:12" x14ac:dyDescent="0.3">
      <c r="A285" s="1"/>
      <c r="C285" s="4" t="s">
        <v>5</v>
      </c>
      <c r="D285" s="3" t="s">
        <v>12</v>
      </c>
      <c r="E285" t="s">
        <v>56</v>
      </c>
      <c r="H285" s="4" t="s">
        <v>5</v>
      </c>
      <c r="I285" s="3" t="s">
        <v>12</v>
      </c>
      <c r="J285" t="s">
        <v>56</v>
      </c>
      <c r="L285" s="1"/>
    </row>
    <row r="286" spans="1:12" x14ac:dyDescent="0.3">
      <c r="A286" s="1"/>
      <c r="C286" s="4" t="s">
        <v>6</v>
      </c>
      <c r="D286" s="3" t="s">
        <v>12</v>
      </c>
      <c r="E286" t="s">
        <v>59</v>
      </c>
      <c r="H286" s="4" t="s">
        <v>6</v>
      </c>
      <c r="I286" s="3" t="s">
        <v>12</v>
      </c>
      <c r="J286" t="s">
        <v>59</v>
      </c>
      <c r="L286" s="1"/>
    </row>
    <row r="287" spans="1:12" x14ac:dyDescent="0.3">
      <c r="A287" s="1"/>
      <c r="C287" s="4" t="s">
        <v>7</v>
      </c>
      <c r="D287" s="3" t="s">
        <v>12</v>
      </c>
      <c r="E287" t="s">
        <v>66</v>
      </c>
      <c r="H287" s="4" t="s">
        <v>7</v>
      </c>
      <c r="I287" s="3" t="s">
        <v>12</v>
      </c>
      <c r="J287" t="s">
        <v>72</v>
      </c>
      <c r="L287" s="1"/>
    </row>
    <row r="288" spans="1:12" x14ac:dyDescent="0.3">
      <c r="A288" s="1"/>
      <c r="C288" s="4" t="s">
        <v>8</v>
      </c>
      <c r="D288" s="3" t="s">
        <v>12</v>
      </c>
      <c r="E288" t="s">
        <v>75</v>
      </c>
      <c r="H288" s="4" t="s">
        <v>8</v>
      </c>
      <c r="I288" s="3" t="s">
        <v>12</v>
      </c>
      <c r="J288" t="s">
        <v>75</v>
      </c>
      <c r="L288" s="1"/>
    </row>
    <row r="289" spans="1:12" x14ac:dyDescent="0.3">
      <c r="A289" s="1"/>
      <c r="C289" s="4" t="s">
        <v>10</v>
      </c>
      <c r="D289" s="3" t="s">
        <v>12</v>
      </c>
      <c r="E289" t="s">
        <v>79</v>
      </c>
      <c r="H289" s="4" t="s">
        <v>10</v>
      </c>
      <c r="I289" s="3" t="s">
        <v>12</v>
      </c>
      <c r="J289" t="s">
        <v>79</v>
      </c>
      <c r="L289" s="1"/>
    </row>
    <row r="290" spans="1:12" x14ac:dyDescent="0.3">
      <c r="A290" s="1"/>
      <c r="C290" s="4" t="s">
        <v>9</v>
      </c>
      <c r="D290" s="3" t="s">
        <v>12</v>
      </c>
      <c r="E290" t="s">
        <v>135</v>
      </c>
      <c r="H290" s="4" t="s">
        <v>9</v>
      </c>
      <c r="I290" s="3" t="s">
        <v>12</v>
      </c>
      <c r="J290" t="s">
        <v>93</v>
      </c>
      <c r="L290" s="1"/>
    </row>
    <row r="291" spans="1:12" x14ac:dyDescent="0.3">
      <c r="A291" s="1"/>
      <c r="C291" s="4" t="s">
        <v>124</v>
      </c>
      <c r="D291" s="3" t="s">
        <v>12</v>
      </c>
      <c r="E291" t="s">
        <v>127</v>
      </c>
      <c r="H291" s="4" t="s">
        <v>124</v>
      </c>
      <c r="I291" s="3" t="s">
        <v>12</v>
      </c>
      <c r="J291" t="s">
        <v>125</v>
      </c>
      <c r="L291" s="1"/>
    </row>
    <row r="292" spans="1:12" x14ac:dyDescent="0.3">
      <c r="A292" s="1"/>
      <c r="L292" s="1"/>
    </row>
    <row r="293" spans="1:12" x14ac:dyDescent="0.3">
      <c r="A293" s="1"/>
      <c r="C293" s="37" t="s">
        <v>1</v>
      </c>
      <c r="D293" s="37"/>
      <c r="E293" s="37"/>
      <c r="H293" s="37" t="s">
        <v>1</v>
      </c>
      <c r="I293" s="37"/>
      <c r="J293" s="37"/>
      <c r="L293" s="1"/>
    </row>
    <row r="294" spans="1:12" x14ac:dyDescent="0.3">
      <c r="A294" s="1"/>
      <c r="L294" s="1"/>
    </row>
    <row r="295" spans="1:12" x14ac:dyDescent="0.3">
      <c r="A295" s="1"/>
      <c r="D295" s="38">
        <f>'11-12'!A46</f>
        <v>1767000</v>
      </c>
      <c r="E295" s="38"/>
      <c r="J295" s="38">
        <f>'11-12'!D46</f>
        <v>1025000</v>
      </c>
      <c r="L295" s="1"/>
    </row>
    <row r="296" spans="1:12" x14ac:dyDescent="0.3">
      <c r="A296" s="1"/>
      <c r="D296" s="38"/>
      <c r="E296" s="38"/>
      <c r="J296" s="38"/>
      <c r="L296" s="1"/>
    </row>
    <row r="297" spans="1:12" x14ac:dyDescent="0.3">
      <c r="A297" s="1"/>
      <c r="D297" s="38"/>
      <c r="E297" s="38"/>
      <c r="J297" s="38"/>
      <c r="L297" s="1"/>
    </row>
    <row r="298" spans="1:12" x14ac:dyDescent="0.3">
      <c r="A298" s="1"/>
      <c r="L298" s="1"/>
    </row>
    <row r="299" spans="1:12" ht="8.25" customHeight="1" x14ac:dyDescent="0.3">
      <c r="A299" s="1"/>
      <c r="C299" s="37"/>
      <c r="D299" s="39"/>
      <c r="E299" s="39"/>
      <c r="F299" s="39"/>
      <c r="G299" s="39"/>
      <c r="H299" s="39"/>
      <c r="I299" s="39"/>
      <c r="J299" s="39"/>
      <c r="L299" s="1"/>
    </row>
    <row r="300" spans="1:12" ht="5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 x14ac:dyDescent="0.3">
      <c r="A302" s="1"/>
      <c r="L302" s="1"/>
    </row>
    <row r="303" spans="1:12" x14ac:dyDescent="0.3">
      <c r="A303" s="1"/>
      <c r="L303" s="1"/>
    </row>
    <row r="304" spans="1:12" ht="17.25" x14ac:dyDescent="0.3">
      <c r="A304" s="1"/>
      <c r="F304" s="33" t="s">
        <v>145</v>
      </c>
      <c r="G304" s="33"/>
      <c r="H304" s="33"/>
      <c r="I304" s="33"/>
      <c r="J304" s="21" t="s">
        <v>146</v>
      </c>
      <c r="L304" s="1"/>
    </row>
    <row r="305" spans="1:12" ht="17.25" x14ac:dyDescent="0.3">
      <c r="A305" s="1"/>
      <c r="F305" s="33" t="s">
        <v>144</v>
      </c>
      <c r="G305" s="33"/>
      <c r="H305" s="33"/>
      <c r="I305" s="33"/>
      <c r="J305" s="21" t="s">
        <v>151</v>
      </c>
      <c r="L305" s="1"/>
    </row>
    <row r="306" spans="1:12" ht="17.25" x14ac:dyDescent="0.3">
      <c r="A306" s="1"/>
      <c r="F306" s="33"/>
      <c r="G306" s="33"/>
      <c r="H306" s="33"/>
      <c r="I306" s="33"/>
      <c r="J306" s="21" t="s">
        <v>151</v>
      </c>
      <c r="L306" s="1"/>
    </row>
    <row r="307" spans="1:12" ht="17.25" x14ac:dyDescent="0.3">
      <c r="A307" s="1"/>
      <c r="F307" s="33"/>
      <c r="G307" s="33"/>
      <c r="H307" s="33"/>
      <c r="I307" s="33"/>
      <c r="J307" s="21" t="s">
        <v>146</v>
      </c>
      <c r="L307" s="1"/>
    </row>
    <row r="308" spans="1:12" ht="17.25" x14ac:dyDescent="0.3">
      <c r="A308" s="1"/>
      <c r="F308" s="33"/>
      <c r="G308" s="33"/>
      <c r="H308" s="33"/>
      <c r="I308" s="33"/>
      <c r="J308" s="21" t="s">
        <v>146</v>
      </c>
      <c r="L308" s="1"/>
    </row>
    <row r="309" spans="1:12" ht="17.25" x14ac:dyDescent="0.3">
      <c r="A309" s="1"/>
      <c r="F309" s="33"/>
      <c r="G309" s="33"/>
      <c r="H309" s="33"/>
      <c r="I309" s="33"/>
      <c r="J309" s="21" t="s">
        <v>146</v>
      </c>
      <c r="L309" s="1"/>
    </row>
    <row r="310" spans="1:12" ht="17.25" x14ac:dyDescent="0.3">
      <c r="A310" s="1"/>
      <c r="F310" s="33"/>
      <c r="G310" s="33"/>
      <c r="H310" s="33"/>
      <c r="I310" s="33"/>
      <c r="J310" s="21" t="s">
        <v>146</v>
      </c>
      <c r="L310" s="1"/>
    </row>
    <row r="311" spans="1:12" ht="17.25" x14ac:dyDescent="0.3">
      <c r="A311" s="1"/>
      <c r="F311" s="33"/>
      <c r="G311" s="33"/>
      <c r="H311" s="33"/>
      <c r="I311" s="33"/>
      <c r="J311" s="21" t="s">
        <v>146</v>
      </c>
      <c r="L311" s="1"/>
    </row>
    <row r="312" spans="1:12" ht="17.25" x14ac:dyDescent="0.3">
      <c r="A312" s="1"/>
      <c r="F312" s="33"/>
      <c r="G312" s="33"/>
      <c r="H312" s="33"/>
      <c r="I312" s="33"/>
      <c r="J312" s="21" t="s">
        <v>146</v>
      </c>
      <c r="L312" s="1"/>
    </row>
    <row r="313" spans="1:12" ht="17.25" x14ac:dyDescent="0.3">
      <c r="A313" s="1"/>
      <c r="F313" s="33"/>
      <c r="G313" s="33"/>
      <c r="H313" s="33"/>
      <c r="I313" s="33"/>
      <c r="J313" s="21" t="s">
        <v>146</v>
      </c>
      <c r="L313" s="1"/>
    </row>
    <row r="314" spans="1:12" ht="17.25" x14ac:dyDescent="0.3">
      <c r="A314" s="1"/>
      <c r="C314" s="40" t="s">
        <v>158</v>
      </c>
      <c r="D314" s="40"/>
      <c r="E314" s="40"/>
      <c r="J314" s="24" t="s">
        <v>162</v>
      </c>
      <c r="L314" s="1"/>
    </row>
    <row r="315" spans="1:12" x14ac:dyDescent="0.3">
      <c r="A315" s="1"/>
      <c r="C315" s="40" t="s">
        <v>159</v>
      </c>
      <c r="D315" s="40"/>
      <c r="E315" s="40"/>
      <c r="F315" s="40"/>
      <c r="G315" s="40"/>
      <c r="H315" s="40"/>
      <c r="I315" s="40"/>
      <c r="J315" s="33"/>
      <c r="L315" s="1"/>
    </row>
    <row r="316" spans="1:12" x14ac:dyDescent="0.3">
      <c r="A316" s="1"/>
      <c r="C316" s="41" t="s">
        <v>160</v>
      </c>
      <c r="D316" s="41"/>
      <c r="E316" s="41"/>
      <c r="F316" s="23"/>
      <c r="G316" s="23"/>
      <c r="H316" s="23"/>
      <c r="J316" s="33"/>
      <c r="L316" s="1"/>
    </row>
    <row r="317" spans="1:12" x14ac:dyDescent="0.3">
      <c r="A317" s="1"/>
      <c r="C317" s="33"/>
      <c r="D317" s="33"/>
      <c r="E317" s="33"/>
      <c r="L317" s="1"/>
    </row>
    <row r="318" spans="1:12" x14ac:dyDescent="0.3">
      <c r="A318" s="1"/>
      <c r="C318" s="34" t="s">
        <v>138</v>
      </c>
      <c r="D318" s="35"/>
      <c r="E318" s="35"/>
      <c r="H318" s="34" t="s">
        <v>139</v>
      </c>
      <c r="I318" s="36"/>
      <c r="J318" s="36"/>
      <c r="L318" s="1"/>
    </row>
    <row r="319" spans="1:12" x14ac:dyDescent="0.3">
      <c r="A319" s="1"/>
      <c r="C319" s="35"/>
      <c r="D319" s="35"/>
      <c r="E319" s="35"/>
      <c r="H319" s="36"/>
      <c r="I319" s="36"/>
      <c r="J319" s="36"/>
      <c r="L319" s="1"/>
    </row>
    <row r="320" spans="1:12" x14ac:dyDescent="0.3">
      <c r="A320" s="1"/>
      <c r="C320" s="35"/>
      <c r="D320" s="35"/>
      <c r="E320" s="35"/>
      <c r="H320" s="36"/>
      <c r="I320" s="36"/>
      <c r="J320" s="36"/>
      <c r="L320" s="1"/>
    </row>
    <row r="321" spans="1:12" x14ac:dyDescent="0.3">
      <c r="A321" s="1"/>
      <c r="C321" s="35"/>
      <c r="D321" s="35"/>
      <c r="E321" s="35"/>
      <c r="H321" s="36"/>
      <c r="I321" s="36"/>
      <c r="J321" s="36"/>
      <c r="L321" s="1"/>
    </row>
    <row r="322" spans="1:12" x14ac:dyDescent="0.3">
      <c r="A322" s="1"/>
      <c r="L322" s="1"/>
    </row>
    <row r="323" spans="1:12" x14ac:dyDescent="0.3">
      <c r="A323" s="1"/>
      <c r="L323" s="1"/>
    </row>
    <row r="324" spans="1:12" x14ac:dyDescent="0.3">
      <c r="A324" s="1"/>
      <c r="L324" s="1"/>
    </row>
    <row r="325" spans="1:12" x14ac:dyDescent="0.3">
      <c r="A325" s="1"/>
      <c r="L325" s="1"/>
    </row>
    <row r="326" spans="1:12" x14ac:dyDescent="0.3">
      <c r="A326" s="1"/>
      <c r="L326" s="1"/>
    </row>
    <row r="327" spans="1:12" x14ac:dyDescent="0.3">
      <c r="A327" s="1"/>
      <c r="L327" s="1"/>
    </row>
    <row r="328" spans="1:12" x14ac:dyDescent="0.3">
      <c r="A328" s="1"/>
      <c r="L328" s="1"/>
    </row>
    <row r="329" spans="1:12" x14ac:dyDescent="0.3">
      <c r="A329" s="1"/>
      <c r="L329" s="1"/>
    </row>
    <row r="330" spans="1:12" x14ac:dyDescent="0.3">
      <c r="A330" s="1"/>
      <c r="E330" s="27" t="str">
        <f>IF('0-0'!E331='1-2'!A3,'1-2'!C3,IF('0-0'!E331='1-2'!A4,'1-2'!C4,IF('0-0'!E331='1-2'!A5,'1-2'!C5,IF('0-0'!E331='1-2'!A6,'1-2'!C6,IF('0-0'!E331='1-2'!A7,'1-2'!C7,IF('0-0'!E331='1-2'!A8,'1-2'!C8,IF('0-0'!E331='1-2'!A9,'1-2'!C9,IF('0-0'!E331='1-2'!A10,'1-2'!C10,IF('0-0'!E331='1-2'!A11,'1-2'!C11,IF('0-0'!E331='1-2'!A12,'1-2'!C12,IF('0-0'!E331='1-2'!A13,'1-2'!C13,IF('0-0'!E331='1-2'!A14,'1-2'!C14,IF('0-0'!E331='1-2'!A15,'1-2'!C15,IF('0-0'!E331='1-2'!A16,'1-2'!C16))))))))))))))</f>
        <v>L3 캐시	6MB (2코어4쓰레드)</v>
      </c>
      <c r="J330" s="27" t="str">
        <f>IF('0-0'!J331='1-2'!A3,'1-2'!C3,IF('0-0'!J331='1-2'!A4,'1-2'!C4,IF('0-0'!J331='1-2'!A5,'1-2'!C5,IF('0-0'!J331='1-2'!A6,'1-2'!C6,IF('0-0'!J331='1-2'!A7,'1-2'!C7,IF('0-0'!J331='1-2'!A8,'1-2'!C8,IF('0-0'!J331='1-2'!A9,'1-2'!C9,IF('0-0'!J331='1-2'!A10,'1-2'!C10,IF('0-0'!J331='1-2'!A11,'1-2'!C11,IF('0-0'!J331='1-2'!A12,'1-2'!C12,IF('0-0'!J331='1-2'!A13,'1-2'!C13,IF('0-0'!J331='1-2'!A14,'1-2'!C14,IF('0-0'!J331='1-2'!A15,'1-2'!C15,IF('0-0'!J331='1-2'!A16,'1-2'!C16))))))))))))))</f>
        <v>L3 캐시	30MB (8+8코어16+8쓰레드)</v>
      </c>
      <c r="L330" s="1"/>
    </row>
    <row r="331" spans="1:12" x14ac:dyDescent="0.3">
      <c r="A331" s="1"/>
      <c r="C331" s="4" t="s">
        <v>2</v>
      </c>
      <c r="D331" s="3" t="s">
        <v>12</v>
      </c>
      <c r="E331" t="s">
        <v>166</v>
      </c>
      <c r="H331" s="4" t="s">
        <v>2</v>
      </c>
      <c r="I331" s="3" t="s">
        <v>12</v>
      </c>
      <c r="J331" t="s">
        <v>30</v>
      </c>
      <c r="L331" s="1"/>
    </row>
    <row r="332" spans="1:12" x14ac:dyDescent="0.3">
      <c r="A332" s="1"/>
      <c r="C332" s="4" t="s">
        <v>3</v>
      </c>
      <c r="D332" s="3" t="s">
        <v>12</v>
      </c>
      <c r="E332" t="s">
        <v>33</v>
      </c>
      <c r="H332" s="4" t="s">
        <v>3</v>
      </c>
      <c r="I332" s="3" t="s">
        <v>12</v>
      </c>
      <c r="J332" t="s">
        <v>33</v>
      </c>
      <c r="L332" s="1"/>
    </row>
    <row r="333" spans="1:12" x14ac:dyDescent="0.3">
      <c r="A333" s="1"/>
      <c r="C333" s="4" t="s">
        <v>11</v>
      </c>
      <c r="D333" s="3" t="s">
        <v>12</v>
      </c>
      <c r="E333" t="s">
        <v>48</v>
      </c>
      <c r="H333" s="4" t="s">
        <v>11</v>
      </c>
      <c r="I333" s="3" t="s">
        <v>12</v>
      </c>
      <c r="J333" t="s">
        <v>44</v>
      </c>
      <c r="L333" s="1"/>
    </row>
    <row r="334" spans="1:12" x14ac:dyDescent="0.3">
      <c r="A334" s="1"/>
      <c r="C334" s="4" t="s">
        <v>4</v>
      </c>
      <c r="D334" s="3" t="s">
        <v>12</v>
      </c>
      <c r="E334" t="s">
        <v>51</v>
      </c>
      <c r="H334" s="4" t="s">
        <v>4</v>
      </c>
      <c r="I334" s="3" t="s">
        <v>12</v>
      </c>
      <c r="J334" t="s">
        <v>53</v>
      </c>
      <c r="L334" s="1"/>
    </row>
    <row r="335" spans="1:12" x14ac:dyDescent="0.3">
      <c r="A335" s="1"/>
      <c r="C335" s="4" t="s">
        <v>5</v>
      </c>
      <c r="D335" s="3" t="s">
        <v>12</v>
      </c>
      <c r="E335" t="s">
        <v>56</v>
      </c>
      <c r="H335" s="4" t="s">
        <v>5</v>
      </c>
      <c r="I335" s="3" t="s">
        <v>12</v>
      </c>
      <c r="J335" t="s">
        <v>56</v>
      </c>
      <c r="L335" s="1"/>
    </row>
    <row r="336" spans="1:12" x14ac:dyDescent="0.3">
      <c r="A336" s="1"/>
      <c r="C336" s="4" t="s">
        <v>6</v>
      </c>
      <c r="D336" s="3" t="s">
        <v>12</v>
      </c>
      <c r="E336" t="s">
        <v>59</v>
      </c>
      <c r="H336" s="4" t="s">
        <v>6</v>
      </c>
      <c r="I336" s="3" t="s">
        <v>12</v>
      </c>
      <c r="J336" t="s">
        <v>59</v>
      </c>
      <c r="L336" s="1"/>
    </row>
    <row r="337" spans="1:12" x14ac:dyDescent="0.3">
      <c r="A337" s="1"/>
      <c r="C337" s="4" t="s">
        <v>7</v>
      </c>
      <c r="D337" s="3" t="s">
        <v>12</v>
      </c>
      <c r="E337" t="s">
        <v>66</v>
      </c>
      <c r="H337" s="4" t="s">
        <v>7</v>
      </c>
      <c r="I337" s="3" t="s">
        <v>12</v>
      </c>
      <c r="J337" t="s">
        <v>72</v>
      </c>
      <c r="L337" s="1"/>
    </row>
    <row r="338" spans="1:12" x14ac:dyDescent="0.3">
      <c r="A338" s="1"/>
      <c r="C338" s="4" t="s">
        <v>8</v>
      </c>
      <c r="D338" s="3" t="s">
        <v>12</v>
      </c>
      <c r="E338" t="s">
        <v>75</v>
      </c>
      <c r="H338" s="4" t="s">
        <v>8</v>
      </c>
      <c r="I338" s="3" t="s">
        <v>12</v>
      </c>
      <c r="J338" t="s">
        <v>75</v>
      </c>
      <c r="L338" s="1"/>
    </row>
    <row r="339" spans="1:12" x14ac:dyDescent="0.3">
      <c r="A339" s="1"/>
      <c r="C339" s="4" t="s">
        <v>10</v>
      </c>
      <c r="D339" s="3" t="s">
        <v>12</v>
      </c>
      <c r="E339" t="s">
        <v>79</v>
      </c>
      <c r="H339" s="4" t="s">
        <v>10</v>
      </c>
      <c r="I339" s="3" t="s">
        <v>12</v>
      </c>
      <c r="J339" t="s">
        <v>79</v>
      </c>
      <c r="L339" s="1"/>
    </row>
    <row r="340" spans="1:12" x14ac:dyDescent="0.3">
      <c r="A340" s="1"/>
      <c r="C340" s="4" t="s">
        <v>9</v>
      </c>
      <c r="D340" s="3" t="s">
        <v>12</v>
      </c>
      <c r="E340" t="s">
        <v>135</v>
      </c>
      <c r="H340" s="4" t="s">
        <v>9</v>
      </c>
      <c r="I340" s="3" t="s">
        <v>12</v>
      </c>
      <c r="J340" t="s">
        <v>93</v>
      </c>
      <c r="L340" s="1"/>
    </row>
    <row r="341" spans="1:12" x14ac:dyDescent="0.3">
      <c r="A341" s="1"/>
      <c r="C341" s="4" t="s">
        <v>124</v>
      </c>
      <c r="D341" s="3" t="s">
        <v>12</v>
      </c>
      <c r="E341" t="s">
        <v>127</v>
      </c>
      <c r="H341" s="4" t="s">
        <v>124</v>
      </c>
      <c r="I341" s="3" t="s">
        <v>12</v>
      </c>
      <c r="J341" t="s">
        <v>125</v>
      </c>
      <c r="L341" s="1"/>
    </row>
    <row r="342" spans="1:12" x14ac:dyDescent="0.3">
      <c r="A342" s="1"/>
      <c r="L342" s="1"/>
    </row>
    <row r="343" spans="1:12" x14ac:dyDescent="0.3">
      <c r="A343" s="1"/>
      <c r="C343" s="37" t="s">
        <v>1</v>
      </c>
      <c r="D343" s="37"/>
      <c r="E343" s="37"/>
      <c r="H343" s="37" t="s">
        <v>1</v>
      </c>
      <c r="I343" s="37"/>
      <c r="J343" s="37"/>
      <c r="L343" s="1"/>
    </row>
    <row r="344" spans="1:12" x14ac:dyDescent="0.3">
      <c r="A344" s="1"/>
      <c r="L344" s="1"/>
    </row>
    <row r="345" spans="1:12" x14ac:dyDescent="0.3">
      <c r="A345" s="1"/>
      <c r="D345" s="38">
        <f>'13-14'!A46</f>
        <v>1520000</v>
      </c>
      <c r="E345" s="38"/>
      <c r="J345" s="38">
        <f>'13-14'!D46</f>
        <v>1733000</v>
      </c>
      <c r="L345" s="1"/>
    </row>
    <row r="346" spans="1:12" x14ac:dyDescent="0.3">
      <c r="A346" s="1"/>
      <c r="D346" s="38"/>
      <c r="E346" s="38"/>
      <c r="J346" s="38"/>
      <c r="L346" s="1"/>
    </row>
    <row r="347" spans="1:12" x14ac:dyDescent="0.3">
      <c r="A347" s="1"/>
      <c r="D347" s="38"/>
      <c r="E347" s="38"/>
      <c r="J347" s="38"/>
      <c r="L347" s="1"/>
    </row>
    <row r="348" spans="1:12" x14ac:dyDescent="0.3">
      <c r="A348" s="1"/>
      <c r="L348" s="1"/>
    </row>
    <row r="349" spans="1:12" ht="6" customHeight="1" x14ac:dyDescent="0.3">
      <c r="A349" s="1"/>
      <c r="C349" s="37"/>
      <c r="D349" s="39"/>
      <c r="E349" s="39"/>
      <c r="F349" s="39"/>
      <c r="G349" s="39"/>
      <c r="H349" s="39"/>
      <c r="I349" s="39"/>
      <c r="J349" s="39"/>
      <c r="L349" s="1"/>
    </row>
    <row r="350" spans="1:12" ht="5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</row>
    <row r="351" spans="1:12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</row>
    <row r="352" spans="1:12" x14ac:dyDescent="0.3">
      <c r="A352" s="1"/>
      <c r="L352" s="1"/>
    </row>
    <row r="353" spans="1:12" x14ac:dyDescent="0.3">
      <c r="A353" s="1"/>
      <c r="L353" s="1"/>
    </row>
    <row r="354" spans="1:12" ht="17.25" x14ac:dyDescent="0.3">
      <c r="A354" s="1"/>
      <c r="F354" s="33" t="s">
        <v>145</v>
      </c>
      <c r="G354" s="33"/>
      <c r="H354" s="33"/>
      <c r="I354" s="33"/>
      <c r="J354" s="21" t="s">
        <v>146</v>
      </c>
      <c r="L354" s="1"/>
    </row>
    <row r="355" spans="1:12" ht="17.25" x14ac:dyDescent="0.3">
      <c r="A355" s="1"/>
      <c r="F355" s="33" t="s">
        <v>144</v>
      </c>
      <c r="G355" s="33"/>
      <c r="H355" s="33"/>
      <c r="I355" s="33"/>
      <c r="J355" s="21" t="s">
        <v>151</v>
      </c>
      <c r="L355" s="1"/>
    </row>
    <row r="356" spans="1:12" ht="17.25" x14ac:dyDescent="0.3">
      <c r="A356" s="1"/>
      <c r="F356" s="33"/>
      <c r="G356" s="33"/>
      <c r="H356" s="33"/>
      <c r="I356" s="33"/>
      <c r="J356" s="21" t="s">
        <v>151</v>
      </c>
      <c r="L356" s="1"/>
    </row>
    <row r="357" spans="1:12" ht="17.25" x14ac:dyDescent="0.3">
      <c r="A357" s="1"/>
      <c r="F357" s="33"/>
      <c r="G357" s="33"/>
      <c r="H357" s="33"/>
      <c r="I357" s="33"/>
      <c r="J357" s="21" t="s">
        <v>146</v>
      </c>
      <c r="L357" s="1"/>
    </row>
    <row r="358" spans="1:12" ht="17.25" x14ac:dyDescent="0.3">
      <c r="A358" s="1"/>
      <c r="F358" s="33"/>
      <c r="G358" s="33"/>
      <c r="H358" s="33"/>
      <c r="I358" s="33"/>
      <c r="J358" s="21" t="s">
        <v>146</v>
      </c>
      <c r="L358" s="1"/>
    </row>
    <row r="359" spans="1:12" ht="17.25" x14ac:dyDescent="0.3">
      <c r="A359" s="1"/>
      <c r="F359" s="33"/>
      <c r="G359" s="33"/>
      <c r="H359" s="33"/>
      <c r="I359" s="33"/>
      <c r="J359" s="21" t="s">
        <v>146</v>
      </c>
      <c r="L359" s="1"/>
    </row>
    <row r="360" spans="1:12" ht="17.25" x14ac:dyDescent="0.3">
      <c r="A360" s="1"/>
      <c r="F360" s="33"/>
      <c r="G360" s="33"/>
      <c r="H360" s="33"/>
      <c r="I360" s="33"/>
      <c r="J360" s="21" t="s">
        <v>146</v>
      </c>
      <c r="L360" s="1"/>
    </row>
    <row r="361" spans="1:12" ht="17.25" x14ac:dyDescent="0.3">
      <c r="A361" s="1"/>
      <c r="F361" s="33"/>
      <c r="G361" s="33"/>
      <c r="H361" s="33"/>
      <c r="I361" s="33"/>
      <c r="J361" s="21" t="s">
        <v>146</v>
      </c>
      <c r="L361" s="1"/>
    </row>
    <row r="362" spans="1:12" ht="17.25" x14ac:dyDescent="0.3">
      <c r="A362" s="1"/>
      <c r="F362" s="33"/>
      <c r="G362" s="33"/>
      <c r="H362" s="33"/>
      <c r="I362" s="33"/>
      <c r="J362" s="21" t="s">
        <v>146</v>
      </c>
      <c r="L362" s="1"/>
    </row>
    <row r="363" spans="1:12" ht="17.25" x14ac:dyDescent="0.3">
      <c r="A363" s="1"/>
      <c r="F363" s="33"/>
      <c r="G363" s="33"/>
      <c r="H363" s="33"/>
      <c r="I363" s="33"/>
      <c r="J363" s="21" t="s">
        <v>146</v>
      </c>
      <c r="L363" s="1"/>
    </row>
    <row r="364" spans="1:12" ht="17.25" x14ac:dyDescent="0.3">
      <c r="A364" s="1"/>
      <c r="C364" s="40" t="s">
        <v>158</v>
      </c>
      <c r="D364" s="40"/>
      <c r="E364" s="40"/>
      <c r="J364" s="24" t="s">
        <v>162</v>
      </c>
      <c r="L364" s="1"/>
    </row>
    <row r="365" spans="1:12" x14ac:dyDescent="0.3">
      <c r="A365" s="1"/>
      <c r="C365" s="40" t="s">
        <v>159</v>
      </c>
      <c r="D365" s="40"/>
      <c r="E365" s="40"/>
      <c r="F365" s="40"/>
      <c r="G365" s="40"/>
      <c r="H365" s="40"/>
      <c r="I365" s="40"/>
      <c r="J365" s="33"/>
      <c r="L365" s="1"/>
    </row>
    <row r="366" spans="1:12" x14ac:dyDescent="0.3">
      <c r="A366" s="1"/>
      <c r="C366" s="41" t="s">
        <v>160</v>
      </c>
      <c r="D366" s="41"/>
      <c r="E366" s="41"/>
      <c r="F366" s="23"/>
      <c r="G366" s="23"/>
      <c r="H366" s="23"/>
      <c r="J366" s="33"/>
      <c r="L366" s="1"/>
    </row>
    <row r="367" spans="1:12" x14ac:dyDescent="0.3">
      <c r="A367" s="1"/>
      <c r="C367" s="33"/>
      <c r="D367" s="33"/>
      <c r="E367" s="33"/>
      <c r="L367" s="1"/>
    </row>
    <row r="368" spans="1:12" x14ac:dyDescent="0.3">
      <c r="A368" s="1"/>
      <c r="C368" s="34" t="s">
        <v>180</v>
      </c>
      <c r="D368" s="35"/>
      <c r="E368" s="35"/>
      <c r="H368" s="34" t="s">
        <v>181</v>
      </c>
      <c r="I368" s="36"/>
      <c r="J368" s="36"/>
      <c r="L368" s="1"/>
    </row>
    <row r="369" spans="1:12" x14ac:dyDescent="0.3">
      <c r="A369" s="1"/>
      <c r="C369" s="35"/>
      <c r="D369" s="35"/>
      <c r="E369" s="35"/>
      <c r="H369" s="36"/>
      <c r="I369" s="36"/>
      <c r="J369" s="36"/>
      <c r="L369" s="1"/>
    </row>
    <row r="370" spans="1:12" x14ac:dyDescent="0.3">
      <c r="A370" s="1"/>
      <c r="C370" s="35"/>
      <c r="D370" s="35"/>
      <c r="E370" s="35"/>
      <c r="H370" s="36"/>
      <c r="I370" s="36"/>
      <c r="J370" s="36"/>
      <c r="L370" s="1"/>
    </row>
    <row r="371" spans="1:12" x14ac:dyDescent="0.3">
      <c r="A371" s="1"/>
      <c r="C371" s="35"/>
      <c r="D371" s="35"/>
      <c r="E371" s="35"/>
      <c r="H371" s="36"/>
      <c r="I371" s="36"/>
      <c r="J371" s="36"/>
      <c r="L371" s="1"/>
    </row>
    <row r="372" spans="1:12" x14ac:dyDescent="0.3">
      <c r="A372" s="1"/>
      <c r="L372" s="1"/>
    </row>
    <row r="373" spans="1:12" x14ac:dyDescent="0.3">
      <c r="A373" s="1"/>
      <c r="L373" s="1"/>
    </row>
    <row r="374" spans="1:12" x14ac:dyDescent="0.3">
      <c r="A374" s="1"/>
      <c r="L374" s="1"/>
    </row>
    <row r="375" spans="1:12" x14ac:dyDescent="0.3">
      <c r="A375" s="1"/>
      <c r="L375" s="1"/>
    </row>
    <row r="376" spans="1:12" x14ac:dyDescent="0.3">
      <c r="A376" s="1"/>
      <c r="L376" s="1"/>
    </row>
    <row r="377" spans="1:12" x14ac:dyDescent="0.3">
      <c r="A377" s="1"/>
      <c r="L377" s="1"/>
    </row>
    <row r="378" spans="1:12" x14ac:dyDescent="0.3">
      <c r="A378" s="1"/>
      <c r="L378" s="1"/>
    </row>
    <row r="379" spans="1:12" x14ac:dyDescent="0.3">
      <c r="A379" s="1"/>
      <c r="L379" s="1"/>
    </row>
    <row r="380" spans="1:12" x14ac:dyDescent="0.3">
      <c r="A380" s="1"/>
      <c r="E380" s="27" t="b">
        <f>IF('0-0'!E381='1-2'!A3,'1-2'!C3,IF('0-0'!E381='1-2'!A4,'1-2'!C4,IF('0-0'!E381='1-2'!A5,'1-2'!C5,IF('0-0'!E381='1-2'!A6,'1-2'!C6,IF('0-0'!E381='1-2'!A7,'1-2'!C7,IF('0-0'!E381='1-2'!A8,'1-2'!C8,IF('0-0'!E381='1-2'!A9,'1-2'!C9,IF('0-0'!E381='1-2'!A10,'1-2'!C10,IF('0-0'!E381='1-2'!A11,'1-2'!C11,IF('0-0'!E381='1-2'!A12,'1-2'!C12,IF('0-0'!E381='1-2'!A13,'1-2'!C13,IF('0-0'!E381='1-2'!A14,'1-2'!C14,IF('0-0'!E381='1-2'!A15,'1-2'!C15,IF('0-0'!E381='1-2'!A16,'1-2'!C16))))))))))))))</f>
        <v>0</v>
      </c>
      <c r="J380" s="28" t="str">
        <f>IF('0-0'!J381='1-2'!A3,'1-2'!C3,IF('0-0'!J381='1-2'!A4,'1-2'!C4,IF('0-0'!J381='1-2'!A5,'1-2'!C5,IF('0-0'!J381='1-2'!A6,'1-2'!C6,IF('0-0'!J381='1-2'!A7,'1-2'!C7,IF('0-0'!J381='1-2'!A8,'1-2'!C8,IF('0-0'!J381='1-2'!A9,'1-2'!C9,IF('0-0'!J381='1-2'!A10,'1-2'!C10,IF('0-0'!J381='1-2'!A11,'1-2'!C11,IF('0-0'!J381='1-2'!A12,'1-2'!C12,IF('0-0'!J381='1-2'!A13,'1-2'!C13,IF('0-0'!J381='1-2'!A14,'1-2'!C14,IF('0-0'!J381='1-2'!A15,'1-2'!C15,IF('0-0'!J381='1-2'!A16,'1-2'!C16))))))))))))))</f>
        <v>L3 캐시	20MB (6+4코어12+4쓰레드)</v>
      </c>
      <c r="L380" s="1"/>
    </row>
    <row r="381" spans="1:12" x14ac:dyDescent="0.3">
      <c r="A381" s="1"/>
      <c r="C381" s="4" t="s">
        <v>2</v>
      </c>
      <c r="D381" s="3" t="s">
        <v>12</v>
      </c>
      <c r="E381" t="s">
        <v>165</v>
      </c>
      <c r="H381" s="4" t="s">
        <v>2</v>
      </c>
      <c r="I381" s="3" t="s">
        <v>12</v>
      </c>
      <c r="J381" t="s">
        <v>178</v>
      </c>
      <c r="L381" s="1"/>
    </row>
    <row r="382" spans="1:12" x14ac:dyDescent="0.3">
      <c r="A382" s="1"/>
      <c r="C382" s="4" t="s">
        <v>3</v>
      </c>
      <c r="D382" s="3" t="s">
        <v>12</v>
      </c>
      <c r="E382" t="s">
        <v>33</v>
      </c>
      <c r="H382" s="4" t="s">
        <v>3</v>
      </c>
      <c r="I382" s="3" t="s">
        <v>12</v>
      </c>
      <c r="J382" t="s">
        <v>33</v>
      </c>
      <c r="L382" s="1"/>
    </row>
    <row r="383" spans="1:12" x14ac:dyDescent="0.3">
      <c r="A383" s="1"/>
      <c r="C383" s="4" t="s">
        <v>11</v>
      </c>
      <c r="D383" s="3" t="s">
        <v>12</v>
      </c>
      <c r="E383" t="s">
        <v>48</v>
      </c>
      <c r="H383" s="4" t="s">
        <v>11</v>
      </c>
      <c r="I383" s="3" t="s">
        <v>12</v>
      </c>
      <c r="J383" t="s">
        <v>44</v>
      </c>
      <c r="L383" s="1"/>
    </row>
    <row r="384" spans="1:12" x14ac:dyDescent="0.3">
      <c r="A384" s="1"/>
      <c r="C384" s="4" t="s">
        <v>4</v>
      </c>
      <c r="D384" s="3" t="s">
        <v>12</v>
      </c>
      <c r="E384" t="s">
        <v>51</v>
      </c>
      <c r="H384" s="4" t="s">
        <v>4</v>
      </c>
      <c r="I384" s="3" t="s">
        <v>12</v>
      </c>
      <c r="J384" t="s">
        <v>53</v>
      </c>
      <c r="L384" s="1"/>
    </row>
    <row r="385" spans="1:12" x14ac:dyDescent="0.3">
      <c r="A385" s="1"/>
      <c r="C385" s="4" t="s">
        <v>5</v>
      </c>
      <c r="D385" s="3" t="s">
        <v>12</v>
      </c>
      <c r="E385" t="s">
        <v>56</v>
      </c>
      <c r="H385" s="4" t="s">
        <v>5</v>
      </c>
      <c r="I385" s="3" t="s">
        <v>12</v>
      </c>
      <c r="J385" t="s">
        <v>56</v>
      </c>
      <c r="L385" s="1"/>
    </row>
    <row r="386" spans="1:12" x14ac:dyDescent="0.3">
      <c r="A386" s="1"/>
      <c r="C386" s="4" t="s">
        <v>6</v>
      </c>
      <c r="D386" s="3" t="s">
        <v>12</v>
      </c>
      <c r="E386" t="s">
        <v>59</v>
      </c>
      <c r="H386" s="4" t="s">
        <v>6</v>
      </c>
      <c r="I386" s="3" t="s">
        <v>12</v>
      </c>
      <c r="J386" t="s">
        <v>59</v>
      </c>
      <c r="L386" s="1"/>
    </row>
    <row r="387" spans="1:12" x14ac:dyDescent="0.3">
      <c r="A387" s="1"/>
      <c r="C387" s="4" t="s">
        <v>7</v>
      </c>
      <c r="D387" s="3" t="s">
        <v>12</v>
      </c>
      <c r="E387" t="s">
        <v>66</v>
      </c>
      <c r="H387" s="4" t="s">
        <v>7</v>
      </c>
      <c r="I387" s="3" t="s">
        <v>12</v>
      </c>
      <c r="J387" t="s">
        <v>72</v>
      </c>
      <c r="L387" s="1"/>
    </row>
    <row r="388" spans="1:12" x14ac:dyDescent="0.3">
      <c r="A388" s="1"/>
      <c r="C388" s="4" t="s">
        <v>8</v>
      </c>
      <c r="D388" s="3" t="s">
        <v>12</v>
      </c>
      <c r="E388" t="s">
        <v>75</v>
      </c>
      <c r="H388" s="4" t="s">
        <v>8</v>
      </c>
      <c r="I388" s="3" t="s">
        <v>12</v>
      </c>
      <c r="J388" t="s">
        <v>75</v>
      </c>
      <c r="L388" s="1"/>
    </row>
    <row r="389" spans="1:12" x14ac:dyDescent="0.3">
      <c r="A389" s="1"/>
      <c r="C389" s="4" t="s">
        <v>10</v>
      </c>
      <c r="D389" s="3" t="s">
        <v>12</v>
      </c>
      <c r="E389" t="s">
        <v>79</v>
      </c>
      <c r="H389" s="4" t="s">
        <v>10</v>
      </c>
      <c r="I389" s="3" t="s">
        <v>12</v>
      </c>
      <c r="J389" t="s">
        <v>79</v>
      </c>
      <c r="L389" s="1"/>
    </row>
    <row r="390" spans="1:12" x14ac:dyDescent="0.3">
      <c r="A390" s="1"/>
      <c r="C390" s="4" t="s">
        <v>9</v>
      </c>
      <c r="D390" s="3" t="s">
        <v>12</v>
      </c>
      <c r="E390" t="s">
        <v>135</v>
      </c>
      <c r="H390" s="4" t="s">
        <v>9</v>
      </c>
      <c r="I390" s="3" t="s">
        <v>12</v>
      </c>
      <c r="J390" t="s">
        <v>93</v>
      </c>
      <c r="L390" s="1"/>
    </row>
    <row r="391" spans="1:12" x14ac:dyDescent="0.3">
      <c r="A391" s="1"/>
      <c r="C391" s="4" t="s">
        <v>124</v>
      </c>
      <c r="D391" s="3" t="s">
        <v>12</v>
      </c>
      <c r="E391" t="s">
        <v>127</v>
      </c>
      <c r="H391" s="4" t="s">
        <v>124</v>
      </c>
      <c r="I391" s="3" t="s">
        <v>12</v>
      </c>
      <c r="J391" t="s">
        <v>125</v>
      </c>
      <c r="L391" s="1"/>
    </row>
    <row r="392" spans="1:12" x14ac:dyDescent="0.3">
      <c r="A392" s="1"/>
      <c r="L392" s="1"/>
    </row>
    <row r="393" spans="1:12" x14ac:dyDescent="0.3">
      <c r="A393" s="1"/>
      <c r="C393" s="37" t="s">
        <v>1</v>
      </c>
      <c r="D393" s="37"/>
      <c r="E393" s="37"/>
      <c r="H393" s="37" t="s">
        <v>1</v>
      </c>
      <c r="I393" s="37"/>
      <c r="J393" s="37"/>
      <c r="L393" s="1"/>
    </row>
    <row r="394" spans="1:12" x14ac:dyDescent="0.3">
      <c r="A394" s="1"/>
      <c r="L394" s="1"/>
    </row>
    <row r="395" spans="1:12" x14ac:dyDescent="0.3">
      <c r="A395" s="1"/>
      <c r="D395" s="38">
        <f>'15-16'!A46</f>
        <v>1520000</v>
      </c>
      <c r="E395" s="38"/>
      <c r="J395" s="38">
        <f>'15-16'!D46</f>
        <v>1385000</v>
      </c>
      <c r="L395" s="1"/>
    </row>
    <row r="396" spans="1:12" x14ac:dyDescent="0.3">
      <c r="A396" s="1"/>
      <c r="D396" s="38"/>
      <c r="E396" s="38"/>
      <c r="J396" s="38"/>
      <c r="L396" s="1"/>
    </row>
    <row r="397" spans="1:12" x14ac:dyDescent="0.3">
      <c r="A397" s="1"/>
      <c r="D397" s="38"/>
      <c r="E397" s="38"/>
      <c r="J397" s="38"/>
      <c r="L397" s="1"/>
    </row>
    <row r="398" spans="1:12" ht="5.25" customHeight="1" x14ac:dyDescent="0.3">
      <c r="A398" s="1"/>
      <c r="L398" s="1"/>
    </row>
    <row r="399" spans="1:12" ht="9" customHeight="1" x14ac:dyDescent="0.3">
      <c r="A399" s="1"/>
      <c r="C399" s="37"/>
      <c r="D399" s="39"/>
      <c r="E399" s="39"/>
      <c r="F399" s="39"/>
      <c r="G399" s="39"/>
      <c r="H399" s="39"/>
      <c r="I399" s="39"/>
      <c r="J399" s="39"/>
      <c r="L399" s="1"/>
    </row>
    <row r="400" spans="1:12" ht="5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</row>
    <row r="401" spans="1:12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</row>
    <row r="402" spans="1:12" x14ac:dyDescent="0.3">
      <c r="A402" s="1"/>
      <c r="L402" s="1"/>
    </row>
    <row r="403" spans="1:12" x14ac:dyDescent="0.3">
      <c r="A403" s="1"/>
      <c r="L403" s="1"/>
    </row>
    <row r="404" spans="1:12" ht="17.25" x14ac:dyDescent="0.3">
      <c r="A404" s="1"/>
      <c r="F404" s="33" t="s">
        <v>145</v>
      </c>
      <c r="G404" s="33"/>
      <c r="H404" s="33"/>
      <c r="I404" s="33"/>
      <c r="J404" s="21" t="s">
        <v>146</v>
      </c>
      <c r="L404" s="1"/>
    </row>
    <row r="405" spans="1:12" ht="17.25" x14ac:dyDescent="0.3">
      <c r="A405" s="1"/>
      <c r="F405" s="33" t="s">
        <v>144</v>
      </c>
      <c r="G405" s="33"/>
      <c r="H405" s="33"/>
      <c r="I405" s="33"/>
      <c r="J405" s="21" t="s">
        <v>151</v>
      </c>
      <c r="L405" s="1"/>
    </row>
    <row r="406" spans="1:12" ht="17.25" x14ac:dyDescent="0.3">
      <c r="A406" s="1"/>
      <c r="F406" s="33"/>
      <c r="G406" s="33"/>
      <c r="H406" s="33"/>
      <c r="I406" s="33"/>
      <c r="J406" s="21" t="s">
        <v>151</v>
      </c>
      <c r="L406" s="1"/>
    </row>
    <row r="407" spans="1:12" ht="17.25" x14ac:dyDescent="0.3">
      <c r="A407" s="1"/>
      <c r="F407" s="33"/>
      <c r="G407" s="33"/>
      <c r="H407" s="33"/>
      <c r="I407" s="33"/>
      <c r="J407" s="21" t="s">
        <v>146</v>
      </c>
      <c r="L407" s="1"/>
    </row>
    <row r="408" spans="1:12" ht="17.25" x14ac:dyDescent="0.3">
      <c r="A408" s="1"/>
      <c r="F408" s="33"/>
      <c r="G408" s="33"/>
      <c r="H408" s="33"/>
      <c r="I408" s="33"/>
      <c r="J408" s="21" t="s">
        <v>146</v>
      </c>
      <c r="L408" s="1"/>
    </row>
    <row r="409" spans="1:12" ht="17.25" x14ac:dyDescent="0.3">
      <c r="A409" s="1"/>
      <c r="F409" s="33"/>
      <c r="G409" s="33"/>
      <c r="H409" s="33"/>
      <c r="I409" s="33"/>
      <c r="J409" s="21" t="s">
        <v>146</v>
      </c>
      <c r="L409" s="1"/>
    </row>
    <row r="410" spans="1:12" ht="17.25" x14ac:dyDescent="0.3">
      <c r="A410" s="1"/>
      <c r="F410" s="33"/>
      <c r="G410" s="33"/>
      <c r="H410" s="33"/>
      <c r="I410" s="33"/>
      <c r="J410" s="21" t="s">
        <v>146</v>
      </c>
      <c r="L410" s="1"/>
    </row>
    <row r="411" spans="1:12" ht="17.25" x14ac:dyDescent="0.3">
      <c r="A411" s="1"/>
      <c r="F411" s="33"/>
      <c r="G411" s="33"/>
      <c r="H411" s="33"/>
      <c r="I411" s="33"/>
      <c r="J411" s="21" t="s">
        <v>146</v>
      </c>
      <c r="L411" s="1"/>
    </row>
    <row r="412" spans="1:12" ht="17.25" x14ac:dyDescent="0.3">
      <c r="A412" s="1"/>
      <c r="F412" s="33"/>
      <c r="G412" s="33"/>
      <c r="H412" s="33"/>
      <c r="I412" s="33"/>
      <c r="J412" s="21" t="s">
        <v>146</v>
      </c>
      <c r="L412" s="1"/>
    </row>
    <row r="413" spans="1:12" ht="17.25" x14ac:dyDescent="0.3">
      <c r="A413" s="1"/>
      <c r="F413" s="33"/>
      <c r="G413" s="33"/>
      <c r="H413" s="33"/>
      <c r="I413" s="33"/>
      <c r="J413" s="21" t="s">
        <v>146</v>
      </c>
      <c r="L413" s="1"/>
    </row>
    <row r="414" spans="1:12" ht="17.25" x14ac:dyDescent="0.3">
      <c r="A414" s="1"/>
      <c r="C414" s="40" t="s">
        <v>158</v>
      </c>
      <c r="D414" s="40"/>
      <c r="E414" s="40"/>
      <c r="J414" s="24" t="s">
        <v>162</v>
      </c>
      <c r="L414" s="1"/>
    </row>
    <row r="415" spans="1:12" x14ac:dyDescent="0.3">
      <c r="A415" s="1"/>
      <c r="C415" s="40" t="s">
        <v>159</v>
      </c>
      <c r="D415" s="40"/>
      <c r="E415" s="40"/>
      <c r="F415" s="40"/>
      <c r="G415" s="40"/>
      <c r="H415" s="40"/>
      <c r="I415" s="40"/>
      <c r="J415" s="33"/>
      <c r="L415" s="1"/>
    </row>
    <row r="416" spans="1:12" x14ac:dyDescent="0.3">
      <c r="A416" s="1"/>
      <c r="C416" s="41" t="s">
        <v>160</v>
      </c>
      <c r="D416" s="41"/>
      <c r="E416" s="41"/>
      <c r="F416" s="23"/>
      <c r="G416" s="23"/>
      <c r="H416" s="23"/>
      <c r="J416" s="33"/>
      <c r="L416" s="1"/>
    </row>
    <row r="417" spans="1:12" x14ac:dyDescent="0.3">
      <c r="A417" s="1"/>
      <c r="C417" s="33"/>
      <c r="D417" s="33"/>
      <c r="E417" s="33"/>
      <c r="L417" s="1"/>
    </row>
    <row r="418" spans="1:12" x14ac:dyDescent="0.3">
      <c r="A418" s="1"/>
      <c r="C418" s="34" t="s">
        <v>185</v>
      </c>
      <c r="D418" s="35"/>
      <c r="E418" s="35"/>
      <c r="H418" s="34" t="s">
        <v>186</v>
      </c>
      <c r="I418" s="36"/>
      <c r="J418" s="36"/>
      <c r="L418" s="1"/>
    </row>
    <row r="419" spans="1:12" x14ac:dyDescent="0.3">
      <c r="A419" s="1"/>
      <c r="C419" s="35"/>
      <c r="D419" s="35"/>
      <c r="E419" s="35"/>
      <c r="H419" s="36"/>
      <c r="I419" s="36"/>
      <c r="J419" s="36"/>
      <c r="L419" s="1"/>
    </row>
    <row r="420" spans="1:12" x14ac:dyDescent="0.3">
      <c r="A420" s="1"/>
      <c r="C420" s="35"/>
      <c r="D420" s="35"/>
      <c r="E420" s="35"/>
      <c r="H420" s="36"/>
      <c r="I420" s="36"/>
      <c r="J420" s="36"/>
      <c r="L420" s="1"/>
    </row>
    <row r="421" spans="1:12" x14ac:dyDescent="0.3">
      <c r="A421" s="1"/>
      <c r="C421" s="35"/>
      <c r="D421" s="35"/>
      <c r="E421" s="35"/>
      <c r="H421" s="36"/>
      <c r="I421" s="36"/>
      <c r="J421" s="36"/>
      <c r="L421" s="1"/>
    </row>
    <row r="422" spans="1:12" x14ac:dyDescent="0.3">
      <c r="A422" s="1"/>
      <c r="L422" s="1"/>
    </row>
    <row r="423" spans="1:12" x14ac:dyDescent="0.3">
      <c r="A423" s="1"/>
      <c r="L423" s="1"/>
    </row>
    <row r="424" spans="1:12" x14ac:dyDescent="0.3">
      <c r="A424" s="1"/>
      <c r="L424" s="1"/>
    </row>
    <row r="425" spans="1:12" x14ac:dyDescent="0.3">
      <c r="A425" s="1"/>
      <c r="L425" s="1"/>
    </row>
    <row r="426" spans="1:12" x14ac:dyDescent="0.3">
      <c r="A426" s="1"/>
      <c r="L426" s="1"/>
    </row>
    <row r="427" spans="1:12" x14ac:dyDescent="0.3">
      <c r="A427" s="1"/>
      <c r="L427" s="1"/>
    </row>
    <row r="428" spans="1:12" x14ac:dyDescent="0.3">
      <c r="A428" s="1"/>
      <c r="L428" s="1"/>
    </row>
    <row r="429" spans="1:12" x14ac:dyDescent="0.3">
      <c r="A429" s="1"/>
      <c r="L429" s="1"/>
    </row>
    <row r="430" spans="1:12" x14ac:dyDescent="0.3">
      <c r="A430" s="1"/>
      <c r="E430" s="27" t="b">
        <f>IF('0-0'!E431='1-2'!A3,'1-2'!C3,IF('0-0'!E431='1-2'!A4,'1-2'!C4,IF('0-0'!E431='1-2'!A5,'1-2'!C5,IF('0-0'!E431='1-2'!A6,'1-2'!C6,IF('0-0'!E431='1-2'!A7,'1-2'!C7,IF('0-0'!E431='1-2'!A8,'1-2'!C8,IF('0-0'!E431='1-2'!A9,'1-2'!C9,IF('0-0'!E431='1-2'!A10,'1-2'!C10,IF('0-0'!E431='1-2'!A11,'1-2'!C11,IF('0-0'!E431='1-2'!A12,'1-2'!C12,IF('0-0'!E431='1-2'!A13,'1-2'!C13,IF('0-0'!E431='1-2'!A14,'1-2'!C14,IF('0-0'!E431='1-2'!A15,'1-2'!C15,IF('0-0'!E431='1-2'!A16,'1-2'!C16))))))))))))))</f>
        <v>0</v>
      </c>
      <c r="J430" s="28" t="str">
        <f>IF('0-0'!J431='1-2'!A3,'1-2'!C3,IF('0-0'!J431='1-2'!A4,'1-2'!C4,IF('0-0'!J431='1-2'!A5,'1-2'!C5,IF('0-0'!J431='1-2'!A6,'1-2'!C6,IF('0-0'!J431='1-2'!A7,'1-2'!C7,IF('0-0'!J431='1-2'!A8,'1-2'!C8,IF('0-0'!J431='1-2'!A9,'1-2'!C9,IF('0-0'!J431='1-2'!A10,'1-2'!C10,IF('0-0'!J431='1-2'!A11,'1-2'!C11,IF('0-0'!J431='1-2'!A12,'1-2'!C12,IF('0-0'!J431='1-2'!A13,'1-2'!C13,IF('0-0'!J431='1-2'!A14,'1-2'!C14,IF('0-0'!J431='1-2'!A15,'1-2'!C15,IF('0-0'!J431='1-2'!A16,'1-2'!C16))))))))))))))</f>
        <v>L3 캐시	20MB (6+4코어12+4쓰레드)</v>
      </c>
      <c r="L430" s="1"/>
    </row>
    <row r="431" spans="1:12" x14ac:dyDescent="0.3">
      <c r="A431" s="1"/>
      <c r="C431" s="4" t="s">
        <v>2</v>
      </c>
      <c r="D431" s="3" t="s">
        <v>12</v>
      </c>
      <c r="E431" t="s">
        <v>165</v>
      </c>
      <c r="H431" s="4" t="s">
        <v>2</v>
      </c>
      <c r="I431" s="3" t="s">
        <v>12</v>
      </c>
      <c r="J431" t="s">
        <v>178</v>
      </c>
      <c r="L431" s="1"/>
    </row>
    <row r="432" spans="1:12" x14ac:dyDescent="0.3">
      <c r="A432" s="1"/>
      <c r="C432" s="4" t="s">
        <v>3</v>
      </c>
      <c r="D432" s="3" t="s">
        <v>12</v>
      </c>
      <c r="E432" t="s">
        <v>33</v>
      </c>
      <c r="H432" s="4" t="s">
        <v>3</v>
      </c>
      <c r="I432" s="3" t="s">
        <v>12</v>
      </c>
      <c r="J432" t="s">
        <v>33</v>
      </c>
      <c r="L432" s="1"/>
    </row>
    <row r="433" spans="1:12" x14ac:dyDescent="0.3">
      <c r="A433" s="1"/>
      <c r="C433" s="4" t="s">
        <v>11</v>
      </c>
      <c r="D433" s="3" t="s">
        <v>12</v>
      </c>
      <c r="E433" t="s">
        <v>48</v>
      </c>
      <c r="H433" s="4" t="s">
        <v>11</v>
      </c>
      <c r="I433" s="3" t="s">
        <v>12</v>
      </c>
      <c r="J433" t="s">
        <v>44</v>
      </c>
      <c r="L433" s="1"/>
    </row>
    <row r="434" spans="1:12" x14ac:dyDescent="0.3">
      <c r="A434" s="1"/>
      <c r="C434" s="4" t="s">
        <v>4</v>
      </c>
      <c r="D434" s="3" t="s">
        <v>12</v>
      </c>
      <c r="E434" t="s">
        <v>51</v>
      </c>
      <c r="H434" s="4" t="s">
        <v>4</v>
      </c>
      <c r="I434" s="3" t="s">
        <v>12</v>
      </c>
      <c r="J434" t="s">
        <v>53</v>
      </c>
      <c r="L434" s="1"/>
    </row>
    <row r="435" spans="1:12" x14ac:dyDescent="0.3">
      <c r="A435" s="1"/>
      <c r="C435" s="4" t="s">
        <v>5</v>
      </c>
      <c r="D435" s="3" t="s">
        <v>12</v>
      </c>
      <c r="E435" t="s">
        <v>56</v>
      </c>
      <c r="H435" s="4" t="s">
        <v>5</v>
      </c>
      <c r="I435" s="3" t="s">
        <v>12</v>
      </c>
      <c r="J435" t="s">
        <v>56</v>
      </c>
      <c r="L435" s="1"/>
    </row>
    <row r="436" spans="1:12" x14ac:dyDescent="0.3">
      <c r="A436" s="1"/>
      <c r="C436" s="4" t="s">
        <v>6</v>
      </c>
      <c r="D436" s="3" t="s">
        <v>12</v>
      </c>
      <c r="E436" t="s">
        <v>59</v>
      </c>
      <c r="H436" s="4" t="s">
        <v>6</v>
      </c>
      <c r="I436" s="3" t="s">
        <v>12</v>
      </c>
      <c r="J436" t="s">
        <v>59</v>
      </c>
      <c r="L436" s="1"/>
    </row>
    <row r="437" spans="1:12" x14ac:dyDescent="0.3">
      <c r="A437" s="1"/>
      <c r="C437" s="4" t="s">
        <v>7</v>
      </c>
      <c r="D437" s="3" t="s">
        <v>12</v>
      </c>
      <c r="E437" t="s">
        <v>66</v>
      </c>
      <c r="H437" s="4" t="s">
        <v>7</v>
      </c>
      <c r="I437" s="3" t="s">
        <v>12</v>
      </c>
      <c r="J437" t="s">
        <v>72</v>
      </c>
      <c r="L437" s="1"/>
    </row>
    <row r="438" spans="1:12" x14ac:dyDescent="0.3">
      <c r="A438" s="1"/>
      <c r="C438" s="4" t="s">
        <v>8</v>
      </c>
      <c r="D438" s="3" t="s">
        <v>12</v>
      </c>
      <c r="E438" t="s">
        <v>75</v>
      </c>
      <c r="H438" s="4" t="s">
        <v>8</v>
      </c>
      <c r="I438" s="3" t="s">
        <v>12</v>
      </c>
      <c r="J438" t="s">
        <v>75</v>
      </c>
      <c r="L438" s="1"/>
    </row>
    <row r="439" spans="1:12" x14ac:dyDescent="0.3">
      <c r="A439" s="1"/>
      <c r="C439" s="4" t="s">
        <v>10</v>
      </c>
      <c r="D439" s="3" t="s">
        <v>12</v>
      </c>
      <c r="E439" t="s">
        <v>79</v>
      </c>
      <c r="H439" s="4" t="s">
        <v>10</v>
      </c>
      <c r="I439" s="3" t="s">
        <v>12</v>
      </c>
      <c r="J439" t="s">
        <v>79</v>
      </c>
      <c r="L439" s="1"/>
    </row>
    <row r="440" spans="1:12" x14ac:dyDescent="0.3">
      <c r="A440" s="1"/>
      <c r="C440" s="4" t="s">
        <v>9</v>
      </c>
      <c r="D440" s="3" t="s">
        <v>12</v>
      </c>
      <c r="E440" t="s">
        <v>135</v>
      </c>
      <c r="H440" s="4" t="s">
        <v>9</v>
      </c>
      <c r="I440" s="3" t="s">
        <v>12</v>
      </c>
      <c r="J440" t="s">
        <v>93</v>
      </c>
      <c r="L440" s="1"/>
    </row>
    <row r="441" spans="1:12" x14ac:dyDescent="0.3">
      <c r="A441" s="1"/>
      <c r="C441" s="4" t="s">
        <v>124</v>
      </c>
      <c r="D441" s="3" t="s">
        <v>12</v>
      </c>
      <c r="E441" t="s">
        <v>127</v>
      </c>
      <c r="H441" s="4" t="s">
        <v>124</v>
      </c>
      <c r="I441" s="3" t="s">
        <v>12</v>
      </c>
      <c r="J441" t="s">
        <v>125</v>
      </c>
      <c r="L441" s="1"/>
    </row>
    <row r="442" spans="1:12" x14ac:dyDescent="0.3">
      <c r="A442" s="1"/>
      <c r="L442" s="1"/>
    </row>
    <row r="443" spans="1:12" x14ac:dyDescent="0.3">
      <c r="A443" s="1"/>
      <c r="C443" s="37" t="s">
        <v>1</v>
      </c>
      <c r="D443" s="37"/>
      <c r="E443" s="37"/>
      <c r="H443" s="37" t="s">
        <v>1</v>
      </c>
      <c r="I443" s="37"/>
      <c r="J443" s="37"/>
      <c r="L443" s="1"/>
    </row>
    <row r="444" spans="1:12" x14ac:dyDescent="0.3">
      <c r="A444" s="1"/>
      <c r="L444" s="1"/>
    </row>
    <row r="445" spans="1:12" x14ac:dyDescent="0.3">
      <c r="A445" s="1"/>
      <c r="D445" s="38">
        <f>'17-18'!A46</f>
        <v>1520000</v>
      </c>
      <c r="E445" s="38"/>
      <c r="J445" s="38">
        <f>'17-18'!D46</f>
        <v>1385000</v>
      </c>
      <c r="L445" s="1"/>
    </row>
    <row r="446" spans="1:12" x14ac:dyDescent="0.3">
      <c r="A446" s="1"/>
      <c r="D446" s="38"/>
      <c r="E446" s="38"/>
      <c r="J446" s="38"/>
      <c r="L446" s="1"/>
    </row>
    <row r="447" spans="1:12" x14ac:dyDescent="0.3">
      <c r="A447" s="1"/>
      <c r="D447" s="38"/>
      <c r="E447" s="38"/>
      <c r="J447" s="38"/>
      <c r="L447" s="1"/>
    </row>
    <row r="448" spans="1:12" ht="5.25" customHeight="1" x14ac:dyDescent="0.3">
      <c r="A448" s="1"/>
      <c r="L448" s="1"/>
    </row>
    <row r="449" spans="1:12" x14ac:dyDescent="0.3">
      <c r="A449" s="1"/>
      <c r="C449" s="37"/>
      <c r="D449" s="39"/>
      <c r="E449" s="39"/>
      <c r="F449" s="39"/>
      <c r="G449" s="39"/>
      <c r="H449" s="39"/>
      <c r="I449" s="39"/>
      <c r="J449" s="39"/>
      <c r="L449" s="1"/>
    </row>
    <row r="450" spans="1:12" ht="5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 spans="1:12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 spans="1:12" x14ac:dyDescent="0.3">
      <c r="A452" s="1"/>
      <c r="L452" s="1"/>
    </row>
    <row r="453" spans="1:12" x14ac:dyDescent="0.3">
      <c r="A453" s="1"/>
      <c r="L453" s="1"/>
    </row>
    <row r="454" spans="1:12" ht="17.25" x14ac:dyDescent="0.3">
      <c r="A454" s="1"/>
      <c r="F454" s="33" t="s">
        <v>145</v>
      </c>
      <c r="G454" s="33"/>
      <c r="H454" s="33"/>
      <c r="I454" s="33"/>
      <c r="J454" s="21" t="s">
        <v>146</v>
      </c>
      <c r="L454" s="1"/>
    </row>
    <row r="455" spans="1:12" ht="17.25" x14ac:dyDescent="0.3">
      <c r="A455" s="1"/>
      <c r="F455" s="33" t="s">
        <v>144</v>
      </c>
      <c r="G455" s="33"/>
      <c r="H455" s="33"/>
      <c r="I455" s="33"/>
      <c r="J455" s="21" t="s">
        <v>151</v>
      </c>
      <c r="L455" s="1"/>
    </row>
    <row r="456" spans="1:12" ht="17.25" x14ac:dyDescent="0.3">
      <c r="A456" s="1"/>
      <c r="F456" s="33"/>
      <c r="G456" s="33"/>
      <c r="H456" s="33"/>
      <c r="I456" s="33"/>
      <c r="J456" s="21" t="s">
        <v>151</v>
      </c>
      <c r="L456" s="1"/>
    </row>
    <row r="457" spans="1:12" ht="17.25" x14ac:dyDescent="0.3">
      <c r="A457" s="1"/>
      <c r="F457" s="33"/>
      <c r="G457" s="33"/>
      <c r="H457" s="33"/>
      <c r="I457" s="33"/>
      <c r="J457" s="21" t="s">
        <v>146</v>
      </c>
      <c r="L457" s="1"/>
    </row>
    <row r="458" spans="1:12" ht="17.25" x14ac:dyDescent="0.3">
      <c r="A458" s="1"/>
      <c r="F458" s="33"/>
      <c r="G458" s="33"/>
      <c r="H458" s="33"/>
      <c r="I458" s="33"/>
      <c r="J458" s="21" t="s">
        <v>146</v>
      </c>
      <c r="L458" s="1"/>
    </row>
    <row r="459" spans="1:12" ht="17.25" x14ac:dyDescent="0.3">
      <c r="A459" s="1"/>
      <c r="F459" s="33"/>
      <c r="G459" s="33"/>
      <c r="H459" s="33"/>
      <c r="I459" s="33"/>
      <c r="J459" s="21" t="s">
        <v>146</v>
      </c>
      <c r="L459" s="1"/>
    </row>
    <row r="460" spans="1:12" ht="17.25" x14ac:dyDescent="0.3">
      <c r="A460" s="1"/>
      <c r="F460" s="33"/>
      <c r="G460" s="33"/>
      <c r="H460" s="33"/>
      <c r="I460" s="33"/>
      <c r="J460" s="21" t="s">
        <v>146</v>
      </c>
      <c r="L460" s="1"/>
    </row>
    <row r="461" spans="1:12" ht="17.25" x14ac:dyDescent="0.3">
      <c r="A461" s="1"/>
      <c r="F461" s="33"/>
      <c r="G461" s="33"/>
      <c r="H461" s="33"/>
      <c r="I461" s="33"/>
      <c r="J461" s="21" t="s">
        <v>146</v>
      </c>
      <c r="L461" s="1"/>
    </row>
    <row r="462" spans="1:12" ht="17.25" x14ac:dyDescent="0.3">
      <c r="A462" s="1"/>
      <c r="F462" s="33"/>
      <c r="G462" s="33"/>
      <c r="H462" s="33"/>
      <c r="I462" s="33"/>
      <c r="J462" s="21" t="s">
        <v>146</v>
      </c>
      <c r="L462" s="1"/>
    </row>
    <row r="463" spans="1:12" ht="17.25" x14ac:dyDescent="0.3">
      <c r="A463" s="1"/>
      <c r="F463" s="33"/>
      <c r="G463" s="33"/>
      <c r="H463" s="33"/>
      <c r="I463" s="33"/>
      <c r="J463" s="21" t="s">
        <v>146</v>
      </c>
      <c r="L463" s="1"/>
    </row>
    <row r="464" spans="1:12" ht="17.25" x14ac:dyDescent="0.3">
      <c r="A464" s="1"/>
      <c r="C464" s="40" t="s">
        <v>158</v>
      </c>
      <c r="D464" s="40"/>
      <c r="E464" s="40"/>
      <c r="J464" s="24" t="s">
        <v>162</v>
      </c>
      <c r="L464" s="1"/>
    </row>
    <row r="465" spans="1:12" x14ac:dyDescent="0.3">
      <c r="A465" s="1"/>
      <c r="C465" s="40" t="s">
        <v>159</v>
      </c>
      <c r="D465" s="40"/>
      <c r="E465" s="40"/>
      <c r="F465" s="40"/>
      <c r="G465" s="40"/>
      <c r="H465" s="40"/>
      <c r="I465" s="40"/>
      <c r="J465" s="33"/>
      <c r="L465" s="1"/>
    </row>
    <row r="466" spans="1:12" x14ac:dyDescent="0.3">
      <c r="A466" s="1"/>
      <c r="C466" s="41" t="s">
        <v>160</v>
      </c>
      <c r="D466" s="41"/>
      <c r="E466" s="41"/>
      <c r="F466" s="23"/>
      <c r="G466" s="23"/>
      <c r="H466" s="23"/>
      <c r="J466" s="33"/>
      <c r="L466" s="1"/>
    </row>
    <row r="467" spans="1:12" x14ac:dyDescent="0.3">
      <c r="A467" s="1"/>
      <c r="C467" s="33"/>
      <c r="D467" s="33"/>
      <c r="E467" s="33"/>
      <c r="L467" s="1"/>
    </row>
    <row r="468" spans="1:12" x14ac:dyDescent="0.3">
      <c r="A468" s="1"/>
      <c r="C468" s="34" t="s">
        <v>193</v>
      </c>
      <c r="D468" s="35"/>
      <c r="E468" s="35"/>
      <c r="H468" s="34" t="s">
        <v>194</v>
      </c>
      <c r="I468" s="36"/>
      <c r="J468" s="36"/>
      <c r="L468" s="1"/>
    </row>
    <row r="469" spans="1:12" x14ac:dyDescent="0.3">
      <c r="A469" s="1"/>
      <c r="C469" s="35"/>
      <c r="D469" s="35"/>
      <c r="E469" s="35"/>
      <c r="H469" s="36"/>
      <c r="I469" s="36"/>
      <c r="J469" s="36"/>
      <c r="L469" s="1"/>
    </row>
    <row r="470" spans="1:12" x14ac:dyDescent="0.3">
      <c r="A470" s="1"/>
      <c r="C470" s="35"/>
      <c r="D470" s="35"/>
      <c r="E470" s="35"/>
      <c r="H470" s="36"/>
      <c r="I470" s="36"/>
      <c r="J470" s="36"/>
      <c r="L470" s="1"/>
    </row>
    <row r="471" spans="1:12" x14ac:dyDescent="0.3">
      <c r="A471" s="1"/>
      <c r="C471" s="35"/>
      <c r="D471" s="35"/>
      <c r="E471" s="35"/>
      <c r="H471" s="36"/>
      <c r="I471" s="36"/>
      <c r="J471" s="36"/>
      <c r="L471" s="1"/>
    </row>
    <row r="472" spans="1:12" x14ac:dyDescent="0.3">
      <c r="A472" s="1"/>
      <c r="L472" s="1"/>
    </row>
    <row r="473" spans="1:12" x14ac:dyDescent="0.3">
      <c r="A473" s="1"/>
      <c r="L473" s="1"/>
    </row>
    <row r="474" spans="1:12" x14ac:dyDescent="0.3">
      <c r="A474" s="1"/>
      <c r="L474" s="1"/>
    </row>
    <row r="475" spans="1:12" x14ac:dyDescent="0.3">
      <c r="A475" s="1"/>
      <c r="L475" s="1"/>
    </row>
    <row r="476" spans="1:12" x14ac:dyDescent="0.3">
      <c r="A476" s="1"/>
      <c r="L476" s="1"/>
    </row>
    <row r="477" spans="1:12" x14ac:dyDescent="0.3">
      <c r="A477" s="1"/>
      <c r="L477" s="1"/>
    </row>
    <row r="478" spans="1:12" x14ac:dyDescent="0.3">
      <c r="A478" s="1"/>
      <c r="L478" s="1"/>
    </row>
    <row r="479" spans="1:12" x14ac:dyDescent="0.3">
      <c r="A479" s="1"/>
      <c r="L479" s="1"/>
    </row>
    <row r="480" spans="1:12" x14ac:dyDescent="0.3">
      <c r="A480" s="1"/>
      <c r="E480" s="27" t="b">
        <f>IF('0-0'!E481='1-2'!A3,'1-2'!C3,IF('0-0'!E481='1-2'!A4,'1-2'!C4,IF('0-0'!E481='1-2'!A5,'1-2'!C5,IF('0-0'!E481='1-2'!A6,'1-2'!C6,IF('0-0'!E481='1-2'!A7,'1-2'!C7,IF('0-0'!E481='1-2'!A8,'1-2'!C8,IF('0-0'!E481='1-2'!A9,'1-2'!C9,IF('0-0'!E481='1-2'!A10,'1-2'!C10,IF('0-0'!E481='1-2'!A11,'1-2'!C11,IF('0-0'!E481='1-2'!A12,'1-2'!C12,IF('0-0'!E481='1-2'!A13,'1-2'!C13,IF('0-0'!E481='1-2'!A14,'1-2'!C14,IF('0-0'!E481='1-2'!A15,'1-2'!C15,IF('0-0'!E481='1-2'!A16,'1-2'!C16))))))))))))))</f>
        <v>0</v>
      </c>
      <c r="J480" s="28" t="str">
        <f>IF('0-0'!J481='1-2'!A3,'1-2'!C3,IF('0-0'!J481='1-2'!A4,'1-2'!C4,IF('0-0'!J481='1-2'!A5,'1-2'!C5,IF('0-0'!J481='1-2'!A6,'1-2'!C6,IF('0-0'!J481='1-2'!A7,'1-2'!C7,IF('0-0'!J481='1-2'!A8,'1-2'!C8,IF('0-0'!J481='1-2'!A9,'1-2'!C9,IF('0-0'!J481='1-2'!A10,'1-2'!C10,IF('0-0'!J481='1-2'!A11,'1-2'!C11,IF('0-0'!J481='1-2'!A12,'1-2'!C12,IF('0-0'!J481='1-2'!A13,'1-2'!C13,IF('0-0'!J481='1-2'!A14,'1-2'!C14,IF('0-0'!J481='1-2'!A15,'1-2'!C15,IF('0-0'!J481='1-2'!A16,'1-2'!C16))))))))))))))</f>
        <v>L3 캐시	20MB (6+4코어12+4쓰레드)</v>
      </c>
      <c r="L480" s="1"/>
    </row>
    <row r="481" spans="1:12" x14ac:dyDescent="0.3">
      <c r="A481" s="1"/>
      <c r="C481" s="4" t="s">
        <v>2</v>
      </c>
      <c r="D481" s="3" t="s">
        <v>12</v>
      </c>
      <c r="E481" t="s">
        <v>165</v>
      </c>
      <c r="H481" s="4" t="s">
        <v>2</v>
      </c>
      <c r="I481" s="3" t="s">
        <v>12</v>
      </c>
      <c r="J481" t="s">
        <v>178</v>
      </c>
      <c r="L481" s="1"/>
    </row>
    <row r="482" spans="1:12" x14ac:dyDescent="0.3">
      <c r="A482" s="1"/>
      <c r="C482" s="4" t="s">
        <v>3</v>
      </c>
      <c r="D482" s="3" t="s">
        <v>12</v>
      </c>
      <c r="E482" t="s">
        <v>33</v>
      </c>
      <c r="H482" s="4" t="s">
        <v>3</v>
      </c>
      <c r="I482" s="3" t="s">
        <v>12</v>
      </c>
      <c r="J482" t="s">
        <v>33</v>
      </c>
      <c r="L482" s="1"/>
    </row>
    <row r="483" spans="1:12" x14ac:dyDescent="0.3">
      <c r="A483" s="1"/>
      <c r="C483" s="4" t="s">
        <v>11</v>
      </c>
      <c r="D483" s="3" t="s">
        <v>12</v>
      </c>
      <c r="E483" t="s">
        <v>48</v>
      </c>
      <c r="H483" s="4" t="s">
        <v>11</v>
      </c>
      <c r="I483" s="3" t="s">
        <v>12</v>
      </c>
      <c r="J483" t="s">
        <v>44</v>
      </c>
      <c r="L483" s="1"/>
    </row>
    <row r="484" spans="1:12" x14ac:dyDescent="0.3">
      <c r="A484" s="1"/>
      <c r="C484" s="4" t="s">
        <v>4</v>
      </c>
      <c r="D484" s="3" t="s">
        <v>12</v>
      </c>
      <c r="E484" t="s">
        <v>51</v>
      </c>
      <c r="H484" s="4" t="s">
        <v>4</v>
      </c>
      <c r="I484" s="3" t="s">
        <v>12</v>
      </c>
      <c r="J484" t="s">
        <v>53</v>
      </c>
      <c r="L484" s="1"/>
    </row>
    <row r="485" spans="1:12" x14ac:dyDescent="0.3">
      <c r="A485" s="1"/>
      <c r="C485" s="4" t="s">
        <v>5</v>
      </c>
      <c r="D485" s="3" t="s">
        <v>12</v>
      </c>
      <c r="E485" t="s">
        <v>56</v>
      </c>
      <c r="H485" s="4" t="s">
        <v>5</v>
      </c>
      <c r="I485" s="3" t="s">
        <v>12</v>
      </c>
      <c r="J485" t="s">
        <v>56</v>
      </c>
      <c r="L485" s="1"/>
    </row>
    <row r="486" spans="1:12" x14ac:dyDescent="0.3">
      <c r="A486" s="1"/>
      <c r="C486" s="4" t="s">
        <v>6</v>
      </c>
      <c r="D486" s="3" t="s">
        <v>12</v>
      </c>
      <c r="E486" t="s">
        <v>59</v>
      </c>
      <c r="H486" s="4" t="s">
        <v>6</v>
      </c>
      <c r="I486" s="3" t="s">
        <v>12</v>
      </c>
      <c r="J486" t="s">
        <v>59</v>
      </c>
      <c r="L486" s="1"/>
    </row>
    <row r="487" spans="1:12" x14ac:dyDescent="0.3">
      <c r="A487" s="1"/>
      <c r="C487" s="4" t="s">
        <v>7</v>
      </c>
      <c r="D487" s="3" t="s">
        <v>12</v>
      </c>
      <c r="E487" t="s">
        <v>66</v>
      </c>
      <c r="H487" s="4" t="s">
        <v>7</v>
      </c>
      <c r="I487" s="3" t="s">
        <v>12</v>
      </c>
      <c r="J487" t="s">
        <v>72</v>
      </c>
      <c r="L487" s="1"/>
    </row>
    <row r="488" spans="1:12" x14ac:dyDescent="0.3">
      <c r="A488" s="1"/>
      <c r="C488" s="4" t="s">
        <v>8</v>
      </c>
      <c r="D488" s="3" t="s">
        <v>12</v>
      </c>
      <c r="E488" t="s">
        <v>75</v>
      </c>
      <c r="H488" s="4" t="s">
        <v>8</v>
      </c>
      <c r="I488" s="3" t="s">
        <v>12</v>
      </c>
      <c r="J488" t="s">
        <v>75</v>
      </c>
      <c r="L488" s="1"/>
    </row>
    <row r="489" spans="1:12" x14ac:dyDescent="0.3">
      <c r="A489" s="1"/>
      <c r="C489" s="4" t="s">
        <v>10</v>
      </c>
      <c r="D489" s="3" t="s">
        <v>12</v>
      </c>
      <c r="E489" t="s">
        <v>79</v>
      </c>
      <c r="H489" s="4" t="s">
        <v>10</v>
      </c>
      <c r="I489" s="3" t="s">
        <v>12</v>
      </c>
      <c r="J489" t="s">
        <v>79</v>
      </c>
      <c r="L489" s="1"/>
    </row>
    <row r="490" spans="1:12" x14ac:dyDescent="0.3">
      <c r="A490" s="1"/>
      <c r="C490" s="4" t="s">
        <v>9</v>
      </c>
      <c r="D490" s="3" t="s">
        <v>12</v>
      </c>
      <c r="E490" t="s">
        <v>135</v>
      </c>
      <c r="H490" s="4" t="s">
        <v>9</v>
      </c>
      <c r="I490" s="3" t="s">
        <v>12</v>
      </c>
      <c r="J490" t="s">
        <v>93</v>
      </c>
      <c r="L490" s="1"/>
    </row>
    <row r="491" spans="1:12" x14ac:dyDescent="0.3">
      <c r="A491" s="1"/>
      <c r="C491" s="4" t="s">
        <v>124</v>
      </c>
      <c r="D491" s="3" t="s">
        <v>12</v>
      </c>
      <c r="E491" t="s">
        <v>127</v>
      </c>
      <c r="H491" s="4" t="s">
        <v>124</v>
      </c>
      <c r="I491" s="3" t="s">
        <v>12</v>
      </c>
      <c r="J491" t="s">
        <v>125</v>
      </c>
      <c r="L491" s="1"/>
    </row>
    <row r="492" spans="1:12" x14ac:dyDescent="0.3">
      <c r="A492" s="1"/>
      <c r="L492" s="1"/>
    </row>
    <row r="493" spans="1:12" x14ac:dyDescent="0.3">
      <c r="A493" s="1"/>
      <c r="C493" s="37" t="s">
        <v>1</v>
      </c>
      <c r="D493" s="37"/>
      <c r="E493" s="37"/>
      <c r="H493" s="37" t="s">
        <v>1</v>
      </c>
      <c r="I493" s="37"/>
      <c r="J493" s="37"/>
      <c r="L493" s="1"/>
    </row>
    <row r="494" spans="1:12" x14ac:dyDescent="0.3">
      <c r="A494" s="1"/>
      <c r="L494" s="1"/>
    </row>
    <row r="495" spans="1:12" x14ac:dyDescent="0.3">
      <c r="A495" s="1"/>
      <c r="D495" s="38">
        <f>'19-20'!A46</f>
        <v>1520000</v>
      </c>
      <c r="E495" s="38"/>
      <c r="J495" s="38">
        <f>'19-20'!D46</f>
        <v>1385000</v>
      </c>
      <c r="L495" s="1"/>
    </row>
    <row r="496" spans="1:12" x14ac:dyDescent="0.3">
      <c r="A496" s="1"/>
      <c r="D496" s="38"/>
      <c r="E496" s="38"/>
      <c r="J496" s="38"/>
      <c r="L496" s="1"/>
    </row>
    <row r="497" spans="1:12" x14ac:dyDescent="0.3">
      <c r="A497" s="1"/>
      <c r="D497" s="38"/>
      <c r="E497" s="38"/>
      <c r="J497" s="38"/>
      <c r="L497" s="1"/>
    </row>
    <row r="498" spans="1:12" ht="4.5" customHeight="1" x14ac:dyDescent="0.3">
      <c r="A498" s="1"/>
      <c r="L498" s="1"/>
    </row>
    <row r="499" spans="1:12" x14ac:dyDescent="0.3">
      <c r="A499" s="1"/>
      <c r="C499" s="37"/>
      <c r="D499" s="39"/>
      <c r="E499" s="39"/>
      <c r="F499" s="39"/>
      <c r="G499" s="39"/>
      <c r="H499" s="39"/>
      <c r="I499" s="39"/>
      <c r="J499" s="39"/>
      <c r="L499" s="1"/>
    </row>
    <row r="500" spans="1:12" ht="5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 spans="1:12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 spans="1:12" x14ac:dyDescent="0.3">
      <c r="A502" s="1"/>
      <c r="L502" s="1"/>
    </row>
    <row r="503" spans="1:12" x14ac:dyDescent="0.3">
      <c r="A503" s="1"/>
      <c r="L503" s="1"/>
    </row>
    <row r="504" spans="1:12" ht="17.25" x14ac:dyDescent="0.3">
      <c r="A504" s="1"/>
      <c r="F504" s="33" t="s">
        <v>145</v>
      </c>
      <c r="G504" s="33"/>
      <c r="H504" s="33"/>
      <c r="I504" s="33"/>
      <c r="J504" s="21" t="s">
        <v>146</v>
      </c>
      <c r="L504" s="1"/>
    </row>
    <row r="505" spans="1:12" ht="17.25" x14ac:dyDescent="0.3">
      <c r="A505" s="1"/>
      <c r="F505" s="33" t="s">
        <v>144</v>
      </c>
      <c r="G505" s="33"/>
      <c r="H505" s="33"/>
      <c r="I505" s="33"/>
      <c r="J505" s="21" t="s">
        <v>151</v>
      </c>
      <c r="L505" s="1"/>
    </row>
    <row r="506" spans="1:12" ht="17.25" x14ac:dyDescent="0.3">
      <c r="A506" s="1"/>
      <c r="F506" s="33"/>
      <c r="G506" s="33"/>
      <c r="H506" s="33"/>
      <c r="I506" s="33"/>
      <c r="J506" s="21" t="s">
        <v>151</v>
      </c>
      <c r="L506" s="1"/>
    </row>
    <row r="507" spans="1:12" ht="17.25" x14ac:dyDescent="0.3">
      <c r="A507" s="1"/>
      <c r="F507" s="33"/>
      <c r="G507" s="33"/>
      <c r="H507" s="33"/>
      <c r="I507" s="33"/>
      <c r="J507" s="21" t="s">
        <v>146</v>
      </c>
      <c r="L507" s="1"/>
    </row>
    <row r="508" spans="1:12" ht="17.25" x14ac:dyDescent="0.3">
      <c r="A508" s="1"/>
      <c r="F508" s="33"/>
      <c r="G508" s="33"/>
      <c r="H508" s="33"/>
      <c r="I508" s="33"/>
      <c r="J508" s="21" t="s">
        <v>146</v>
      </c>
      <c r="L508" s="1"/>
    </row>
    <row r="509" spans="1:12" ht="17.25" x14ac:dyDescent="0.3">
      <c r="A509" s="1"/>
      <c r="F509" s="33"/>
      <c r="G509" s="33"/>
      <c r="H509" s="33"/>
      <c r="I509" s="33"/>
      <c r="J509" s="21" t="s">
        <v>146</v>
      </c>
      <c r="L509" s="1"/>
    </row>
    <row r="510" spans="1:12" ht="17.25" x14ac:dyDescent="0.3">
      <c r="A510" s="1"/>
      <c r="F510" s="33"/>
      <c r="G510" s="33"/>
      <c r="H510" s="33"/>
      <c r="I510" s="33"/>
      <c r="J510" s="21" t="s">
        <v>146</v>
      </c>
      <c r="L510" s="1"/>
    </row>
    <row r="511" spans="1:12" ht="17.25" x14ac:dyDescent="0.3">
      <c r="A511" s="1"/>
      <c r="F511" s="33"/>
      <c r="G511" s="33"/>
      <c r="H511" s="33"/>
      <c r="I511" s="33"/>
      <c r="J511" s="21" t="s">
        <v>146</v>
      </c>
      <c r="L511" s="1"/>
    </row>
    <row r="512" spans="1:12" ht="17.25" x14ac:dyDescent="0.3">
      <c r="A512" s="1"/>
      <c r="F512" s="33"/>
      <c r="G512" s="33"/>
      <c r="H512" s="33"/>
      <c r="I512" s="33"/>
      <c r="J512" s="21" t="s">
        <v>146</v>
      </c>
      <c r="L512" s="1"/>
    </row>
    <row r="513" spans="1:12" ht="17.25" x14ac:dyDescent="0.3">
      <c r="A513" s="1"/>
      <c r="F513" s="33"/>
      <c r="G513" s="33"/>
      <c r="H513" s="33"/>
      <c r="I513" s="33"/>
      <c r="J513" s="21" t="s">
        <v>146</v>
      </c>
      <c r="L513" s="1"/>
    </row>
    <row r="514" spans="1:12" ht="17.25" x14ac:dyDescent="0.3">
      <c r="A514" s="1"/>
      <c r="C514" s="40" t="s">
        <v>158</v>
      </c>
      <c r="D514" s="40"/>
      <c r="E514" s="40"/>
      <c r="J514" s="24" t="s">
        <v>162</v>
      </c>
      <c r="L514" s="1"/>
    </row>
    <row r="515" spans="1:12" x14ac:dyDescent="0.3">
      <c r="A515" s="1"/>
      <c r="C515" s="40" t="s">
        <v>159</v>
      </c>
      <c r="D515" s="40"/>
      <c r="E515" s="40"/>
      <c r="F515" s="40"/>
      <c r="G515" s="40"/>
      <c r="H515" s="40"/>
      <c r="I515" s="40"/>
      <c r="J515" s="33"/>
      <c r="L515" s="1"/>
    </row>
    <row r="516" spans="1:12" x14ac:dyDescent="0.3">
      <c r="A516" s="1"/>
      <c r="C516" s="41" t="s">
        <v>160</v>
      </c>
      <c r="D516" s="41"/>
      <c r="E516" s="41"/>
      <c r="F516" s="23"/>
      <c r="G516" s="23"/>
      <c r="H516" s="23"/>
      <c r="J516" s="33"/>
      <c r="L516" s="1"/>
    </row>
    <row r="517" spans="1:12" x14ac:dyDescent="0.3">
      <c r="A517" s="1"/>
      <c r="C517" s="33"/>
      <c r="D517" s="33"/>
      <c r="E517" s="33"/>
      <c r="L517" s="1"/>
    </row>
    <row r="518" spans="1:12" x14ac:dyDescent="0.3">
      <c r="A518" s="1"/>
      <c r="C518" s="34" t="s">
        <v>195</v>
      </c>
      <c r="D518" s="35"/>
      <c r="E518" s="35"/>
      <c r="H518" s="34" t="s">
        <v>196</v>
      </c>
      <c r="I518" s="36"/>
      <c r="J518" s="36"/>
      <c r="L518" s="1"/>
    </row>
    <row r="519" spans="1:12" x14ac:dyDescent="0.3">
      <c r="A519" s="1"/>
      <c r="C519" s="35"/>
      <c r="D519" s="35"/>
      <c r="E519" s="35"/>
      <c r="H519" s="36"/>
      <c r="I519" s="36"/>
      <c r="J519" s="36"/>
      <c r="L519" s="1"/>
    </row>
    <row r="520" spans="1:12" x14ac:dyDescent="0.3">
      <c r="A520" s="1"/>
      <c r="C520" s="35"/>
      <c r="D520" s="35"/>
      <c r="E520" s="35"/>
      <c r="H520" s="36"/>
      <c r="I520" s="36"/>
      <c r="J520" s="36"/>
      <c r="L520" s="1"/>
    </row>
    <row r="521" spans="1:12" x14ac:dyDescent="0.3">
      <c r="A521" s="1"/>
      <c r="C521" s="35"/>
      <c r="D521" s="35"/>
      <c r="E521" s="35"/>
      <c r="H521" s="36"/>
      <c r="I521" s="36"/>
      <c r="J521" s="36"/>
      <c r="L521" s="1"/>
    </row>
    <row r="522" spans="1:12" x14ac:dyDescent="0.3">
      <c r="A522" s="1"/>
      <c r="L522" s="1"/>
    </row>
    <row r="523" spans="1:12" x14ac:dyDescent="0.3">
      <c r="A523" s="1"/>
      <c r="L523" s="1"/>
    </row>
    <row r="524" spans="1:12" x14ac:dyDescent="0.3">
      <c r="A524" s="1"/>
      <c r="L524" s="1"/>
    </row>
    <row r="525" spans="1:12" x14ac:dyDescent="0.3">
      <c r="A525" s="1"/>
      <c r="L525" s="1"/>
    </row>
    <row r="526" spans="1:12" x14ac:dyDescent="0.3">
      <c r="A526" s="1"/>
      <c r="L526" s="1"/>
    </row>
    <row r="527" spans="1:12" x14ac:dyDescent="0.3">
      <c r="A527" s="1"/>
      <c r="L527" s="1"/>
    </row>
    <row r="528" spans="1:12" x14ac:dyDescent="0.3">
      <c r="A528" s="1"/>
      <c r="L528" s="1"/>
    </row>
    <row r="529" spans="1:12" x14ac:dyDescent="0.3">
      <c r="A529" s="1"/>
      <c r="L529" s="1"/>
    </row>
    <row r="530" spans="1:12" x14ac:dyDescent="0.3">
      <c r="A530" s="1"/>
      <c r="E530" s="27" t="b">
        <f>IF('0-0'!E531='1-2'!A3,'1-2'!C3,IF('0-0'!E531='1-2'!A4,'1-2'!C4,IF('0-0'!E531='1-2'!A5,'1-2'!C5,IF('0-0'!E531='1-2'!A6,'1-2'!C6,IF('0-0'!E531='1-2'!A7,'1-2'!C7,IF('0-0'!E531='1-2'!A8,'1-2'!C8,IF('0-0'!E531='1-2'!A9,'1-2'!C9,IF('0-0'!E531='1-2'!A10,'1-2'!C10,IF('0-0'!E531='1-2'!A11,'1-2'!C11,IF('0-0'!E531='1-2'!A12,'1-2'!C12,IF('0-0'!E531='1-2'!A13,'1-2'!C13,IF('0-0'!E531='1-2'!A14,'1-2'!C14,IF('0-0'!E531='1-2'!A15,'1-2'!C15,IF('0-0'!E531='1-2'!A16,'1-2'!C16))))))))))))))</f>
        <v>0</v>
      </c>
      <c r="J530" s="28" t="str">
        <f>IF('0-0'!J531='1-2'!A3,'1-2'!C3,IF('0-0'!J531='1-2'!A4,'1-2'!C4,IF('0-0'!J531='1-2'!A5,'1-2'!C5,IF('0-0'!J531='1-2'!A6,'1-2'!C6,IF('0-0'!J531='1-2'!A7,'1-2'!C7,IF('0-0'!J531='1-2'!A8,'1-2'!C8,IF('0-0'!J531='1-2'!A9,'1-2'!C9,IF('0-0'!J531='1-2'!A10,'1-2'!C10,IF('0-0'!J531='1-2'!A11,'1-2'!C11,IF('0-0'!J531='1-2'!A12,'1-2'!C12,IF('0-0'!J531='1-2'!A13,'1-2'!C13,IF('0-0'!J531='1-2'!A14,'1-2'!C14,IF('0-0'!J531='1-2'!A15,'1-2'!C15,IF('0-0'!J531='1-2'!A16,'1-2'!C16))))))))))))))</f>
        <v>L3 캐시	20MB (6+4코어12+4쓰레드)</v>
      </c>
      <c r="L530" s="1"/>
    </row>
    <row r="531" spans="1:12" x14ac:dyDescent="0.3">
      <c r="A531" s="1"/>
      <c r="C531" s="4" t="s">
        <v>2</v>
      </c>
      <c r="D531" s="3" t="s">
        <v>12</v>
      </c>
      <c r="E531" t="s">
        <v>165</v>
      </c>
      <c r="H531" s="4" t="s">
        <v>2</v>
      </c>
      <c r="I531" s="3" t="s">
        <v>12</v>
      </c>
      <c r="J531" t="s">
        <v>178</v>
      </c>
      <c r="L531" s="1"/>
    </row>
    <row r="532" spans="1:12" x14ac:dyDescent="0.3">
      <c r="A532" s="1"/>
      <c r="C532" s="4" t="s">
        <v>3</v>
      </c>
      <c r="D532" s="3" t="s">
        <v>12</v>
      </c>
      <c r="E532" t="s">
        <v>33</v>
      </c>
      <c r="H532" s="4" t="s">
        <v>3</v>
      </c>
      <c r="I532" s="3" t="s">
        <v>12</v>
      </c>
      <c r="J532" t="s">
        <v>33</v>
      </c>
      <c r="L532" s="1"/>
    </row>
    <row r="533" spans="1:12" x14ac:dyDescent="0.3">
      <c r="A533" s="1"/>
      <c r="C533" s="4" t="s">
        <v>11</v>
      </c>
      <c r="D533" s="3" t="s">
        <v>12</v>
      </c>
      <c r="E533" t="s">
        <v>48</v>
      </c>
      <c r="H533" s="4" t="s">
        <v>11</v>
      </c>
      <c r="I533" s="3" t="s">
        <v>12</v>
      </c>
      <c r="J533" t="s">
        <v>44</v>
      </c>
      <c r="L533" s="1"/>
    </row>
    <row r="534" spans="1:12" x14ac:dyDescent="0.3">
      <c r="A534" s="1"/>
      <c r="C534" s="4" t="s">
        <v>4</v>
      </c>
      <c r="D534" s="3" t="s">
        <v>12</v>
      </c>
      <c r="E534" t="s">
        <v>51</v>
      </c>
      <c r="H534" s="4" t="s">
        <v>4</v>
      </c>
      <c r="I534" s="3" t="s">
        <v>12</v>
      </c>
      <c r="J534" t="s">
        <v>53</v>
      </c>
      <c r="L534" s="1"/>
    </row>
    <row r="535" spans="1:12" x14ac:dyDescent="0.3">
      <c r="A535" s="1"/>
      <c r="C535" s="4" t="s">
        <v>5</v>
      </c>
      <c r="D535" s="3" t="s">
        <v>12</v>
      </c>
      <c r="E535" t="s">
        <v>56</v>
      </c>
      <c r="H535" s="4" t="s">
        <v>5</v>
      </c>
      <c r="I535" s="3" t="s">
        <v>12</v>
      </c>
      <c r="J535" t="s">
        <v>56</v>
      </c>
      <c r="L535" s="1"/>
    </row>
    <row r="536" spans="1:12" x14ac:dyDescent="0.3">
      <c r="A536" s="1"/>
      <c r="C536" s="4" t="s">
        <v>6</v>
      </c>
      <c r="D536" s="3" t="s">
        <v>12</v>
      </c>
      <c r="E536" t="s">
        <v>59</v>
      </c>
      <c r="H536" s="4" t="s">
        <v>6</v>
      </c>
      <c r="I536" s="3" t="s">
        <v>12</v>
      </c>
      <c r="J536" t="s">
        <v>59</v>
      </c>
      <c r="L536" s="1"/>
    </row>
    <row r="537" spans="1:12" x14ac:dyDescent="0.3">
      <c r="A537" s="1"/>
      <c r="C537" s="4" t="s">
        <v>7</v>
      </c>
      <c r="D537" s="3" t="s">
        <v>12</v>
      </c>
      <c r="E537" t="s">
        <v>66</v>
      </c>
      <c r="H537" s="4" t="s">
        <v>7</v>
      </c>
      <c r="I537" s="3" t="s">
        <v>12</v>
      </c>
      <c r="J537" t="s">
        <v>72</v>
      </c>
      <c r="L537" s="1"/>
    </row>
    <row r="538" spans="1:12" x14ac:dyDescent="0.3">
      <c r="A538" s="1"/>
      <c r="C538" s="4" t="s">
        <v>8</v>
      </c>
      <c r="D538" s="3" t="s">
        <v>12</v>
      </c>
      <c r="E538" t="s">
        <v>75</v>
      </c>
      <c r="H538" s="4" t="s">
        <v>8</v>
      </c>
      <c r="I538" s="3" t="s">
        <v>12</v>
      </c>
      <c r="J538" t="s">
        <v>75</v>
      </c>
      <c r="L538" s="1"/>
    </row>
    <row r="539" spans="1:12" x14ac:dyDescent="0.3">
      <c r="A539" s="1"/>
      <c r="C539" s="4" t="s">
        <v>10</v>
      </c>
      <c r="D539" s="3" t="s">
        <v>12</v>
      </c>
      <c r="E539" t="s">
        <v>79</v>
      </c>
      <c r="H539" s="4" t="s">
        <v>10</v>
      </c>
      <c r="I539" s="3" t="s">
        <v>12</v>
      </c>
      <c r="J539" t="s">
        <v>79</v>
      </c>
      <c r="L539" s="1"/>
    </row>
    <row r="540" spans="1:12" x14ac:dyDescent="0.3">
      <c r="A540" s="1"/>
      <c r="C540" s="4" t="s">
        <v>9</v>
      </c>
      <c r="D540" s="3" t="s">
        <v>12</v>
      </c>
      <c r="E540" t="s">
        <v>135</v>
      </c>
      <c r="H540" s="4" t="s">
        <v>9</v>
      </c>
      <c r="I540" s="3" t="s">
        <v>12</v>
      </c>
      <c r="J540" t="s">
        <v>93</v>
      </c>
      <c r="L540" s="1"/>
    </row>
    <row r="541" spans="1:12" x14ac:dyDescent="0.3">
      <c r="A541" s="1"/>
      <c r="C541" s="4" t="s">
        <v>124</v>
      </c>
      <c r="D541" s="3" t="s">
        <v>12</v>
      </c>
      <c r="E541" t="s">
        <v>127</v>
      </c>
      <c r="H541" s="4" t="s">
        <v>124</v>
      </c>
      <c r="I541" s="3" t="s">
        <v>12</v>
      </c>
      <c r="J541" t="s">
        <v>125</v>
      </c>
      <c r="L541" s="1"/>
    </row>
    <row r="542" spans="1:12" x14ac:dyDescent="0.3">
      <c r="A542" s="1"/>
      <c r="L542" s="1"/>
    </row>
    <row r="543" spans="1:12" x14ac:dyDescent="0.3">
      <c r="A543" s="1"/>
      <c r="C543" s="37" t="s">
        <v>1</v>
      </c>
      <c r="D543" s="37"/>
      <c r="E543" s="37"/>
      <c r="H543" s="37" t="s">
        <v>1</v>
      </c>
      <c r="I543" s="37"/>
      <c r="J543" s="37"/>
      <c r="L543" s="1"/>
    </row>
    <row r="544" spans="1:12" x14ac:dyDescent="0.3">
      <c r="A544" s="1"/>
      <c r="L544" s="1"/>
    </row>
    <row r="545" spans="1:12" x14ac:dyDescent="0.3">
      <c r="A545" s="1"/>
      <c r="D545" s="38">
        <f>'21-22'!A46</f>
        <v>1520000</v>
      </c>
      <c r="E545" s="38"/>
      <c r="J545" s="38">
        <f>'21-22'!D46</f>
        <v>1385000</v>
      </c>
      <c r="L545" s="1"/>
    </row>
    <row r="546" spans="1:12" x14ac:dyDescent="0.3">
      <c r="A546" s="1"/>
      <c r="D546" s="38"/>
      <c r="E546" s="38"/>
      <c r="J546" s="38"/>
      <c r="L546" s="1"/>
    </row>
    <row r="547" spans="1:12" x14ac:dyDescent="0.3">
      <c r="A547" s="1"/>
      <c r="D547" s="38"/>
      <c r="E547" s="38"/>
      <c r="J547" s="38"/>
      <c r="L547" s="1"/>
    </row>
    <row r="548" spans="1:12" ht="3" customHeight="1" x14ac:dyDescent="0.3">
      <c r="A548" s="1"/>
      <c r="L548" s="1"/>
    </row>
    <row r="549" spans="1:12" x14ac:dyDescent="0.3">
      <c r="A549" s="1"/>
      <c r="C549" s="37"/>
      <c r="D549" s="39"/>
      <c r="E549" s="39"/>
      <c r="F549" s="39"/>
      <c r="G549" s="39"/>
      <c r="H549" s="39"/>
      <c r="I549" s="39"/>
      <c r="J549" s="39"/>
      <c r="L549" s="1"/>
    </row>
    <row r="550" spans="1:12" ht="5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</row>
    <row r="551" spans="1:12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</row>
    <row r="552" spans="1:12" x14ac:dyDescent="0.3">
      <c r="A552" s="1"/>
      <c r="L552" s="1"/>
    </row>
    <row r="553" spans="1:12" x14ac:dyDescent="0.3">
      <c r="A553" s="1"/>
      <c r="L553" s="1"/>
    </row>
    <row r="554" spans="1:12" ht="17.25" x14ac:dyDescent="0.3">
      <c r="A554" s="1"/>
      <c r="F554" s="33" t="s">
        <v>145</v>
      </c>
      <c r="G554" s="33"/>
      <c r="H554" s="33"/>
      <c r="I554" s="33"/>
      <c r="J554" s="21" t="s">
        <v>146</v>
      </c>
      <c r="L554" s="1"/>
    </row>
    <row r="555" spans="1:12" ht="17.25" x14ac:dyDescent="0.3">
      <c r="A555" s="1"/>
      <c r="F555" s="33" t="s">
        <v>144</v>
      </c>
      <c r="G555" s="33"/>
      <c r="H555" s="33"/>
      <c r="I555" s="33"/>
      <c r="J555" s="21" t="s">
        <v>151</v>
      </c>
      <c r="L555" s="1"/>
    </row>
    <row r="556" spans="1:12" ht="17.25" x14ac:dyDescent="0.3">
      <c r="A556" s="1"/>
      <c r="F556" s="33"/>
      <c r="G556" s="33"/>
      <c r="H556" s="33"/>
      <c r="I556" s="33"/>
      <c r="J556" s="21" t="s">
        <v>151</v>
      </c>
      <c r="L556" s="1"/>
    </row>
    <row r="557" spans="1:12" ht="17.25" x14ac:dyDescent="0.3">
      <c r="A557" s="1"/>
      <c r="F557" s="33"/>
      <c r="G557" s="33"/>
      <c r="H557" s="33"/>
      <c r="I557" s="33"/>
      <c r="J557" s="21" t="s">
        <v>146</v>
      </c>
      <c r="L557" s="1"/>
    </row>
    <row r="558" spans="1:12" ht="17.25" x14ac:dyDescent="0.3">
      <c r="A558" s="1"/>
      <c r="F558" s="33"/>
      <c r="G558" s="33"/>
      <c r="H558" s="33"/>
      <c r="I558" s="33"/>
      <c r="J558" s="21" t="s">
        <v>146</v>
      </c>
      <c r="L558" s="1"/>
    </row>
    <row r="559" spans="1:12" ht="17.25" x14ac:dyDescent="0.3">
      <c r="A559" s="1"/>
      <c r="F559" s="33"/>
      <c r="G559" s="33"/>
      <c r="H559" s="33"/>
      <c r="I559" s="33"/>
      <c r="J559" s="21" t="s">
        <v>146</v>
      </c>
      <c r="L559" s="1"/>
    </row>
    <row r="560" spans="1:12" ht="17.25" x14ac:dyDescent="0.3">
      <c r="A560" s="1"/>
      <c r="F560" s="33"/>
      <c r="G560" s="33"/>
      <c r="H560" s="33"/>
      <c r="I560" s="33"/>
      <c r="J560" s="21" t="s">
        <v>146</v>
      </c>
      <c r="L560" s="1"/>
    </row>
    <row r="561" spans="1:12" ht="17.25" x14ac:dyDescent="0.3">
      <c r="A561" s="1"/>
      <c r="F561" s="33"/>
      <c r="G561" s="33"/>
      <c r="H561" s="33"/>
      <c r="I561" s="33"/>
      <c r="J561" s="21" t="s">
        <v>146</v>
      </c>
      <c r="L561" s="1"/>
    </row>
    <row r="562" spans="1:12" ht="17.25" x14ac:dyDescent="0.3">
      <c r="A562" s="1"/>
      <c r="F562" s="33"/>
      <c r="G562" s="33"/>
      <c r="H562" s="33"/>
      <c r="I562" s="33"/>
      <c r="J562" s="21" t="s">
        <v>146</v>
      </c>
      <c r="L562" s="1"/>
    </row>
    <row r="563" spans="1:12" ht="17.25" x14ac:dyDescent="0.3">
      <c r="A563" s="1"/>
      <c r="F563" s="33"/>
      <c r="G563" s="33"/>
      <c r="H563" s="33"/>
      <c r="I563" s="33"/>
      <c r="J563" s="21" t="s">
        <v>146</v>
      </c>
      <c r="L563" s="1"/>
    </row>
    <row r="564" spans="1:12" ht="17.25" x14ac:dyDescent="0.3">
      <c r="A564" s="1"/>
      <c r="C564" s="40" t="s">
        <v>158</v>
      </c>
      <c r="D564" s="40"/>
      <c r="E564" s="40"/>
      <c r="J564" s="24" t="s">
        <v>162</v>
      </c>
      <c r="L564" s="1"/>
    </row>
    <row r="565" spans="1:12" x14ac:dyDescent="0.3">
      <c r="A565" s="1"/>
      <c r="C565" s="40" t="s">
        <v>159</v>
      </c>
      <c r="D565" s="40"/>
      <c r="E565" s="40"/>
      <c r="F565" s="40"/>
      <c r="G565" s="40"/>
      <c r="H565" s="40"/>
      <c r="I565" s="40"/>
      <c r="J565" s="33"/>
      <c r="L565" s="1"/>
    </row>
    <row r="566" spans="1:12" x14ac:dyDescent="0.3">
      <c r="A566" s="1"/>
      <c r="C566" s="41" t="s">
        <v>160</v>
      </c>
      <c r="D566" s="41"/>
      <c r="E566" s="41"/>
      <c r="F566" s="23"/>
      <c r="G566" s="23"/>
      <c r="H566" s="23"/>
      <c r="J566" s="33"/>
      <c r="L566" s="1"/>
    </row>
    <row r="567" spans="1:12" x14ac:dyDescent="0.3">
      <c r="A567" s="1"/>
      <c r="C567" s="33"/>
      <c r="D567" s="33"/>
      <c r="E567" s="33"/>
      <c r="L567" s="1"/>
    </row>
    <row r="568" spans="1:12" x14ac:dyDescent="0.3">
      <c r="A568" s="1"/>
      <c r="C568" s="34" t="s">
        <v>197</v>
      </c>
      <c r="D568" s="35"/>
      <c r="E568" s="35"/>
      <c r="H568" s="34" t="s">
        <v>198</v>
      </c>
      <c r="I568" s="36"/>
      <c r="J568" s="36"/>
      <c r="L568" s="1"/>
    </row>
    <row r="569" spans="1:12" x14ac:dyDescent="0.3">
      <c r="A569" s="1"/>
      <c r="C569" s="35"/>
      <c r="D569" s="35"/>
      <c r="E569" s="35"/>
      <c r="H569" s="36"/>
      <c r="I569" s="36"/>
      <c r="J569" s="36"/>
      <c r="L569" s="1"/>
    </row>
    <row r="570" spans="1:12" x14ac:dyDescent="0.3">
      <c r="A570" s="1"/>
      <c r="C570" s="35"/>
      <c r="D570" s="35"/>
      <c r="E570" s="35"/>
      <c r="H570" s="36"/>
      <c r="I570" s="36"/>
      <c r="J570" s="36"/>
      <c r="L570" s="1"/>
    </row>
    <row r="571" spans="1:12" x14ac:dyDescent="0.3">
      <c r="A571" s="1"/>
      <c r="C571" s="35"/>
      <c r="D571" s="35"/>
      <c r="E571" s="35"/>
      <c r="H571" s="36"/>
      <c r="I571" s="36"/>
      <c r="J571" s="36"/>
      <c r="L571" s="1"/>
    </row>
    <row r="572" spans="1:12" x14ac:dyDescent="0.3">
      <c r="A572" s="1"/>
      <c r="L572" s="1"/>
    </row>
    <row r="573" spans="1:12" x14ac:dyDescent="0.3">
      <c r="A573" s="1"/>
      <c r="L573" s="1"/>
    </row>
    <row r="574" spans="1:12" x14ac:dyDescent="0.3">
      <c r="A574" s="1"/>
      <c r="L574" s="1"/>
    </row>
    <row r="575" spans="1:12" x14ac:dyDescent="0.3">
      <c r="A575" s="1"/>
      <c r="L575" s="1"/>
    </row>
    <row r="576" spans="1:12" x14ac:dyDescent="0.3">
      <c r="A576" s="1"/>
      <c r="L576" s="1"/>
    </row>
    <row r="577" spans="1:12" x14ac:dyDescent="0.3">
      <c r="A577" s="1"/>
      <c r="L577" s="1"/>
    </row>
    <row r="578" spans="1:12" x14ac:dyDescent="0.3">
      <c r="A578" s="1"/>
      <c r="L578" s="1"/>
    </row>
    <row r="579" spans="1:12" x14ac:dyDescent="0.3">
      <c r="A579" s="1"/>
      <c r="L579" s="1"/>
    </row>
    <row r="580" spans="1:12" x14ac:dyDescent="0.3">
      <c r="A580" s="1"/>
      <c r="E580" s="27" t="b">
        <f>IF('0-0'!E581='1-2'!A3,'1-2'!C3,IF('0-0'!E581='1-2'!A4,'1-2'!C4,IF('0-0'!E581='1-2'!A5,'1-2'!C5,IF('0-0'!E581='1-2'!A6,'1-2'!C6,IF('0-0'!E581='1-2'!A7,'1-2'!C7,IF('0-0'!E581='1-2'!A8,'1-2'!C8,IF('0-0'!E581='1-2'!A9,'1-2'!C9,IF('0-0'!E581='1-2'!A10,'1-2'!C10,IF('0-0'!E581='1-2'!A11,'1-2'!C11,IF('0-0'!E581='1-2'!A12,'1-2'!C12,IF('0-0'!E581='1-2'!A13,'1-2'!C13,IF('0-0'!E581='1-2'!A14,'1-2'!C14,IF('0-0'!E581='1-2'!A15,'1-2'!C15,IF('0-0'!E581='1-2'!A16,'1-2'!C16))))))))))))))</f>
        <v>0</v>
      </c>
      <c r="J580" s="28" t="str">
        <f>IF('0-0'!J581='1-2'!A3,'1-2'!C3,IF('0-0'!J581='1-2'!A4,'1-2'!C4,IF('0-0'!J581='1-2'!A5,'1-2'!C5,IF('0-0'!J581='1-2'!A6,'1-2'!C6,IF('0-0'!J581='1-2'!A7,'1-2'!C7,IF('0-0'!J581='1-2'!A8,'1-2'!C8,IF('0-0'!J581='1-2'!A9,'1-2'!C9,IF('0-0'!J581='1-2'!A10,'1-2'!C10,IF('0-0'!J581='1-2'!A11,'1-2'!C11,IF('0-0'!J581='1-2'!A12,'1-2'!C12,IF('0-0'!J581='1-2'!A13,'1-2'!C13,IF('0-0'!J581='1-2'!A14,'1-2'!C14,IF('0-0'!J581='1-2'!A15,'1-2'!C15,IF('0-0'!J581='1-2'!A16,'1-2'!C16))))))))))))))</f>
        <v>L3 캐시	20MB (6+4코어12+4쓰레드)</v>
      </c>
      <c r="L580" s="1"/>
    </row>
    <row r="581" spans="1:12" x14ac:dyDescent="0.3">
      <c r="A581" s="1"/>
      <c r="C581" s="4" t="s">
        <v>2</v>
      </c>
      <c r="D581" s="3" t="s">
        <v>12</v>
      </c>
      <c r="E581" t="s">
        <v>165</v>
      </c>
      <c r="H581" s="4" t="s">
        <v>2</v>
      </c>
      <c r="I581" s="3" t="s">
        <v>12</v>
      </c>
      <c r="J581" t="s">
        <v>178</v>
      </c>
      <c r="L581" s="1"/>
    </row>
    <row r="582" spans="1:12" x14ac:dyDescent="0.3">
      <c r="A582" s="1"/>
      <c r="C582" s="4" t="s">
        <v>3</v>
      </c>
      <c r="D582" s="3" t="s">
        <v>12</v>
      </c>
      <c r="E582" t="s">
        <v>33</v>
      </c>
      <c r="H582" s="4" t="s">
        <v>3</v>
      </c>
      <c r="I582" s="3" t="s">
        <v>12</v>
      </c>
      <c r="J582" t="s">
        <v>33</v>
      </c>
      <c r="L582" s="1"/>
    </row>
    <row r="583" spans="1:12" x14ac:dyDescent="0.3">
      <c r="A583" s="1"/>
      <c r="C583" s="4" t="s">
        <v>11</v>
      </c>
      <c r="D583" s="3" t="s">
        <v>12</v>
      </c>
      <c r="E583" t="s">
        <v>48</v>
      </c>
      <c r="H583" s="4" t="s">
        <v>11</v>
      </c>
      <c r="I583" s="3" t="s">
        <v>12</v>
      </c>
      <c r="J583" t="s">
        <v>44</v>
      </c>
      <c r="L583" s="1"/>
    </row>
    <row r="584" spans="1:12" x14ac:dyDescent="0.3">
      <c r="A584" s="1"/>
      <c r="C584" s="4" t="s">
        <v>4</v>
      </c>
      <c r="D584" s="3" t="s">
        <v>12</v>
      </c>
      <c r="E584" t="s">
        <v>51</v>
      </c>
      <c r="H584" s="4" t="s">
        <v>4</v>
      </c>
      <c r="I584" s="3" t="s">
        <v>12</v>
      </c>
      <c r="J584" t="s">
        <v>53</v>
      </c>
      <c r="L584" s="1"/>
    </row>
    <row r="585" spans="1:12" x14ac:dyDescent="0.3">
      <c r="A585" s="1"/>
      <c r="C585" s="4" t="s">
        <v>5</v>
      </c>
      <c r="D585" s="3" t="s">
        <v>12</v>
      </c>
      <c r="E585" t="s">
        <v>56</v>
      </c>
      <c r="H585" s="4" t="s">
        <v>5</v>
      </c>
      <c r="I585" s="3" t="s">
        <v>12</v>
      </c>
      <c r="J585" t="s">
        <v>56</v>
      </c>
      <c r="L585" s="1"/>
    </row>
    <row r="586" spans="1:12" x14ac:dyDescent="0.3">
      <c r="A586" s="1"/>
      <c r="C586" s="4" t="s">
        <v>6</v>
      </c>
      <c r="D586" s="3" t="s">
        <v>12</v>
      </c>
      <c r="E586" t="s">
        <v>59</v>
      </c>
      <c r="H586" s="4" t="s">
        <v>6</v>
      </c>
      <c r="I586" s="3" t="s">
        <v>12</v>
      </c>
      <c r="J586" t="s">
        <v>59</v>
      </c>
      <c r="L586" s="1"/>
    </row>
    <row r="587" spans="1:12" x14ac:dyDescent="0.3">
      <c r="A587" s="1"/>
      <c r="C587" s="4" t="s">
        <v>7</v>
      </c>
      <c r="D587" s="3" t="s">
        <v>12</v>
      </c>
      <c r="E587" t="s">
        <v>66</v>
      </c>
      <c r="H587" s="4" t="s">
        <v>7</v>
      </c>
      <c r="I587" s="3" t="s">
        <v>12</v>
      </c>
      <c r="J587" t="s">
        <v>72</v>
      </c>
      <c r="L587" s="1"/>
    </row>
    <row r="588" spans="1:12" x14ac:dyDescent="0.3">
      <c r="A588" s="1"/>
      <c r="C588" s="4" t="s">
        <v>8</v>
      </c>
      <c r="D588" s="3" t="s">
        <v>12</v>
      </c>
      <c r="E588" t="s">
        <v>75</v>
      </c>
      <c r="H588" s="4" t="s">
        <v>8</v>
      </c>
      <c r="I588" s="3" t="s">
        <v>12</v>
      </c>
      <c r="J588" t="s">
        <v>75</v>
      </c>
      <c r="L588" s="1"/>
    </row>
    <row r="589" spans="1:12" x14ac:dyDescent="0.3">
      <c r="A589" s="1"/>
      <c r="C589" s="4" t="s">
        <v>10</v>
      </c>
      <c r="D589" s="3" t="s">
        <v>12</v>
      </c>
      <c r="E589" t="s">
        <v>79</v>
      </c>
      <c r="H589" s="4" t="s">
        <v>10</v>
      </c>
      <c r="I589" s="3" t="s">
        <v>12</v>
      </c>
      <c r="J589" t="s">
        <v>79</v>
      </c>
      <c r="L589" s="1"/>
    </row>
    <row r="590" spans="1:12" x14ac:dyDescent="0.3">
      <c r="A590" s="1"/>
      <c r="C590" s="4" t="s">
        <v>9</v>
      </c>
      <c r="D590" s="3" t="s">
        <v>12</v>
      </c>
      <c r="E590" t="s">
        <v>135</v>
      </c>
      <c r="H590" s="4" t="s">
        <v>9</v>
      </c>
      <c r="I590" s="3" t="s">
        <v>12</v>
      </c>
      <c r="J590" t="s">
        <v>93</v>
      </c>
      <c r="L590" s="1"/>
    </row>
    <row r="591" spans="1:12" x14ac:dyDescent="0.3">
      <c r="A591" s="1"/>
      <c r="C591" s="4" t="s">
        <v>124</v>
      </c>
      <c r="D591" s="3" t="s">
        <v>12</v>
      </c>
      <c r="E591" t="s">
        <v>127</v>
      </c>
      <c r="H591" s="4" t="s">
        <v>124</v>
      </c>
      <c r="I591" s="3" t="s">
        <v>12</v>
      </c>
      <c r="J591" t="s">
        <v>125</v>
      </c>
      <c r="L591" s="1"/>
    </row>
    <row r="592" spans="1:12" x14ac:dyDescent="0.3">
      <c r="A592" s="1"/>
      <c r="L592" s="1"/>
    </row>
    <row r="593" spans="1:12" x14ac:dyDescent="0.3">
      <c r="A593" s="1"/>
      <c r="C593" s="37" t="s">
        <v>1</v>
      </c>
      <c r="D593" s="37"/>
      <c r="E593" s="37"/>
      <c r="H593" s="37" t="s">
        <v>1</v>
      </c>
      <c r="I593" s="37"/>
      <c r="J593" s="37"/>
      <c r="L593" s="1"/>
    </row>
    <row r="594" spans="1:12" x14ac:dyDescent="0.3">
      <c r="A594" s="1"/>
      <c r="L594" s="1"/>
    </row>
    <row r="595" spans="1:12" x14ac:dyDescent="0.3">
      <c r="A595" s="1"/>
      <c r="D595" s="38">
        <f>'23-24'!A46</f>
        <v>1520000</v>
      </c>
      <c r="E595" s="38"/>
      <c r="J595" s="38">
        <f>'23-24'!D46</f>
        <v>1385000</v>
      </c>
      <c r="L595" s="1"/>
    </row>
    <row r="596" spans="1:12" x14ac:dyDescent="0.3">
      <c r="A596" s="1"/>
      <c r="D596" s="38"/>
      <c r="E596" s="38"/>
      <c r="J596" s="38"/>
      <c r="L596" s="1"/>
    </row>
    <row r="597" spans="1:12" x14ac:dyDescent="0.3">
      <c r="A597" s="1"/>
      <c r="D597" s="38"/>
      <c r="E597" s="38"/>
      <c r="J597" s="38"/>
      <c r="L597" s="1"/>
    </row>
    <row r="598" spans="1:12" ht="4.5" customHeight="1" x14ac:dyDescent="0.3">
      <c r="A598" s="1"/>
      <c r="L598" s="1"/>
    </row>
    <row r="599" spans="1:12" x14ac:dyDescent="0.3">
      <c r="A599" s="1"/>
      <c r="C599" s="37"/>
      <c r="D599" s="39"/>
      <c r="E599" s="39"/>
      <c r="F599" s="39"/>
      <c r="G599" s="39"/>
      <c r="H599" s="39"/>
      <c r="I599" s="39"/>
      <c r="J599" s="39"/>
      <c r="L599" s="1"/>
    </row>
    <row r="600" spans="1:12" ht="5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</row>
    <row r="601" spans="1:12" x14ac:dyDescent="0.3">
      <c r="A601" s="1" t="s">
        <v>201</v>
      </c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</row>
    <row r="602" spans="1:12" x14ac:dyDescent="0.3">
      <c r="A602" s="1"/>
      <c r="L602" s="1"/>
    </row>
    <row r="603" spans="1:12" x14ac:dyDescent="0.3">
      <c r="A603" s="1"/>
      <c r="L603" s="1"/>
    </row>
    <row r="604" spans="1:12" ht="17.25" x14ac:dyDescent="0.3">
      <c r="A604" s="1"/>
      <c r="F604" s="33" t="s">
        <v>145</v>
      </c>
      <c r="G604" s="33"/>
      <c r="H604" s="33"/>
      <c r="I604" s="33"/>
      <c r="J604" s="21" t="s">
        <v>146</v>
      </c>
      <c r="L604" s="1"/>
    </row>
    <row r="605" spans="1:12" ht="17.25" x14ac:dyDescent="0.3">
      <c r="A605" s="1"/>
      <c r="F605" s="33" t="s">
        <v>144</v>
      </c>
      <c r="G605" s="33"/>
      <c r="H605" s="33"/>
      <c r="I605" s="33"/>
      <c r="J605" s="21" t="s">
        <v>151</v>
      </c>
      <c r="L605" s="1"/>
    </row>
    <row r="606" spans="1:12" ht="17.25" x14ac:dyDescent="0.3">
      <c r="A606" s="1"/>
      <c r="F606" s="33"/>
      <c r="G606" s="33"/>
      <c r="H606" s="33"/>
      <c r="I606" s="33"/>
      <c r="J606" s="21" t="s">
        <v>151</v>
      </c>
      <c r="L606" s="1"/>
    </row>
    <row r="607" spans="1:12" ht="17.25" x14ac:dyDescent="0.3">
      <c r="A607" s="1"/>
      <c r="F607" s="33"/>
      <c r="G607" s="33"/>
      <c r="H607" s="33"/>
      <c r="I607" s="33"/>
      <c r="J607" s="21" t="s">
        <v>146</v>
      </c>
      <c r="L607" s="1"/>
    </row>
    <row r="608" spans="1:12" ht="17.25" x14ac:dyDescent="0.3">
      <c r="A608" s="1"/>
      <c r="F608" s="33"/>
      <c r="G608" s="33"/>
      <c r="H608" s="33"/>
      <c r="I608" s="33"/>
      <c r="J608" s="21" t="s">
        <v>146</v>
      </c>
      <c r="L608" s="1"/>
    </row>
    <row r="609" spans="1:12" ht="17.25" x14ac:dyDescent="0.3">
      <c r="A609" s="1"/>
      <c r="F609" s="33"/>
      <c r="G609" s="33"/>
      <c r="H609" s="33"/>
      <c r="I609" s="33"/>
      <c r="J609" s="21" t="s">
        <v>146</v>
      </c>
      <c r="L609" s="1"/>
    </row>
    <row r="610" spans="1:12" ht="17.25" x14ac:dyDescent="0.3">
      <c r="A610" s="1"/>
      <c r="F610" s="33"/>
      <c r="G610" s="33"/>
      <c r="H610" s="33"/>
      <c r="I610" s="33"/>
      <c r="J610" s="21" t="s">
        <v>146</v>
      </c>
      <c r="L610" s="1"/>
    </row>
    <row r="611" spans="1:12" ht="17.25" x14ac:dyDescent="0.3">
      <c r="A611" s="1"/>
      <c r="F611" s="33"/>
      <c r="G611" s="33"/>
      <c r="H611" s="33"/>
      <c r="I611" s="33"/>
      <c r="J611" s="21" t="s">
        <v>146</v>
      </c>
      <c r="L611" s="1"/>
    </row>
    <row r="612" spans="1:12" ht="17.25" x14ac:dyDescent="0.3">
      <c r="A612" s="1"/>
      <c r="F612" s="33"/>
      <c r="G612" s="33"/>
      <c r="H612" s="33"/>
      <c r="I612" s="33"/>
      <c r="J612" s="21" t="s">
        <v>146</v>
      </c>
      <c r="L612" s="1"/>
    </row>
    <row r="613" spans="1:12" ht="17.25" x14ac:dyDescent="0.3">
      <c r="A613" s="1"/>
      <c r="F613" s="33"/>
      <c r="G613" s="33"/>
      <c r="H613" s="33"/>
      <c r="I613" s="33"/>
      <c r="J613" s="21" t="s">
        <v>146</v>
      </c>
      <c r="L613" s="1"/>
    </row>
    <row r="614" spans="1:12" ht="17.25" x14ac:dyDescent="0.3">
      <c r="A614" s="1"/>
      <c r="C614" s="40" t="s">
        <v>158</v>
      </c>
      <c r="D614" s="40"/>
      <c r="E614" s="40"/>
      <c r="J614" s="24" t="s">
        <v>162</v>
      </c>
      <c r="L614" s="1"/>
    </row>
    <row r="615" spans="1:12" x14ac:dyDescent="0.3">
      <c r="A615" s="1"/>
      <c r="C615" s="40" t="s">
        <v>159</v>
      </c>
      <c r="D615" s="40"/>
      <c r="E615" s="40"/>
      <c r="F615" s="40"/>
      <c r="G615" s="40"/>
      <c r="H615" s="40"/>
      <c r="I615" s="40"/>
      <c r="J615" s="33"/>
      <c r="L615" s="1"/>
    </row>
    <row r="616" spans="1:12" x14ac:dyDescent="0.3">
      <c r="A616" s="1"/>
      <c r="C616" s="41" t="s">
        <v>160</v>
      </c>
      <c r="D616" s="41"/>
      <c r="E616" s="41"/>
      <c r="F616" s="23"/>
      <c r="G616" s="23"/>
      <c r="H616" s="23"/>
      <c r="J616" s="33"/>
      <c r="L616" s="1"/>
    </row>
    <row r="617" spans="1:12" x14ac:dyDescent="0.3">
      <c r="A617" s="1"/>
      <c r="C617" s="33"/>
      <c r="D617" s="33"/>
      <c r="E617" s="33"/>
      <c r="L617" s="1"/>
    </row>
    <row r="618" spans="1:12" x14ac:dyDescent="0.3">
      <c r="A618" s="1"/>
      <c r="C618" s="34" t="s">
        <v>199</v>
      </c>
      <c r="D618" s="35"/>
      <c r="E618" s="35"/>
      <c r="H618" s="34" t="s">
        <v>200</v>
      </c>
      <c r="I618" s="36"/>
      <c r="J618" s="36"/>
      <c r="L618" s="1"/>
    </row>
    <row r="619" spans="1:12" x14ac:dyDescent="0.3">
      <c r="A619" s="1"/>
      <c r="C619" s="35"/>
      <c r="D619" s="35"/>
      <c r="E619" s="35"/>
      <c r="H619" s="36"/>
      <c r="I619" s="36"/>
      <c r="J619" s="36"/>
      <c r="L619" s="1"/>
    </row>
    <row r="620" spans="1:12" x14ac:dyDescent="0.3">
      <c r="A620" s="1"/>
      <c r="C620" s="35"/>
      <c r="D620" s="35"/>
      <c r="E620" s="35"/>
      <c r="H620" s="36"/>
      <c r="I620" s="36"/>
      <c r="J620" s="36"/>
      <c r="L620" s="1"/>
    </row>
    <row r="621" spans="1:12" x14ac:dyDescent="0.3">
      <c r="A621" s="1"/>
      <c r="C621" s="35"/>
      <c r="D621" s="35"/>
      <c r="E621" s="35"/>
      <c r="H621" s="36"/>
      <c r="I621" s="36"/>
      <c r="J621" s="36"/>
      <c r="L621" s="1"/>
    </row>
    <row r="622" spans="1:12" x14ac:dyDescent="0.3">
      <c r="A622" s="1"/>
      <c r="L622" s="1"/>
    </row>
    <row r="623" spans="1:12" x14ac:dyDescent="0.3">
      <c r="A623" s="1"/>
      <c r="L623" s="1"/>
    </row>
    <row r="624" spans="1:12" x14ac:dyDescent="0.3">
      <c r="A624" s="1"/>
      <c r="L624" s="1"/>
    </row>
    <row r="625" spans="1:12" x14ac:dyDescent="0.3">
      <c r="A625" s="1"/>
      <c r="L625" s="1"/>
    </row>
    <row r="626" spans="1:12" x14ac:dyDescent="0.3">
      <c r="A626" s="1"/>
      <c r="L626" s="1"/>
    </row>
    <row r="627" spans="1:12" x14ac:dyDescent="0.3">
      <c r="A627" s="1"/>
      <c r="L627" s="1"/>
    </row>
    <row r="628" spans="1:12" x14ac:dyDescent="0.3">
      <c r="A628" s="1"/>
      <c r="L628" s="1"/>
    </row>
    <row r="629" spans="1:12" x14ac:dyDescent="0.3">
      <c r="A629" s="1"/>
      <c r="L629" s="1"/>
    </row>
    <row r="630" spans="1:12" x14ac:dyDescent="0.3">
      <c r="A630" s="1"/>
      <c r="E630" s="27" t="b">
        <f>IF('0-0'!E631='1-2'!A3,'1-2'!C3,IF('0-0'!E631='1-2'!A4,'1-2'!C4,IF('0-0'!E631='1-2'!A5,'1-2'!C5,IF('0-0'!E631='1-2'!A6,'1-2'!C6,IF('0-0'!E631='1-2'!A7,'1-2'!C7,IF('0-0'!E631='1-2'!A8,'1-2'!C8,IF('0-0'!E631='1-2'!A9,'1-2'!C9,IF('0-0'!E631='1-2'!A10,'1-2'!C10,IF('0-0'!E631='1-2'!A11,'1-2'!C11,IF('0-0'!E631='1-2'!A12,'1-2'!C12,IF('0-0'!E631='1-2'!A13,'1-2'!C13,IF('0-0'!E631='1-2'!A14,'1-2'!C14,IF('0-0'!E631='1-2'!A15,'1-2'!C15,IF('0-0'!E631='1-2'!A16,'1-2'!C16))))))))))))))</f>
        <v>0</v>
      </c>
      <c r="J630" s="28" t="str">
        <f>IF('0-0'!J631='1-2'!A3,'1-2'!C3,IF('0-0'!J631='1-2'!A4,'1-2'!C4,IF('0-0'!J631='1-2'!A5,'1-2'!C5,IF('0-0'!J631='1-2'!A6,'1-2'!C6,IF('0-0'!J631='1-2'!A7,'1-2'!C7,IF('0-0'!J631='1-2'!A8,'1-2'!C8,IF('0-0'!J631='1-2'!A9,'1-2'!C9,IF('0-0'!J631='1-2'!A10,'1-2'!C10,IF('0-0'!J631='1-2'!A11,'1-2'!C11,IF('0-0'!J631='1-2'!A12,'1-2'!C12,IF('0-0'!J631='1-2'!A13,'1-2'!C13,IF('0-0'!J631='1-2'!A14,'1-2'!C14,IF('0-0'!J631='1-2'!A15,'1-2'!C15,IF('0-0'!J631='1-2'!A16,'1-2'!C16))))))))))))))</f>
        <v>L3 캐시	20MB (6+4코어12+4쓰레드)</v>
      </c>
      <c r="L630" s="1"/>
    </row>
    <row r="631" spans="1:12" x14ac:dyDescent="0.3">
      <c r="A631" s="1"/>
      <c r="C631" s="4" t="s">
        <v>2</v>
      </c>
      <c r="D631" s="3" t="s">
        <v>12</v>
      </c>
      <c r="E631" t="s">
        <v>165</v>
      </c>
      <c r="H631" s="4" t="s">
        <v>2</v>
      </c>
      <c r="I631" s="3" t="s">
        <v>12</v>
      </c>
      <c r="J631" t="s">
        <v>178</v>
      </c>
      <c r="L631" s="1"/>
    </row>
    <row r="632" spans="1:12" x14ac:dyDescent="0.3">
      <c r="A632" s="1"/>
      <c r="C632" s="4" t="s">
        <v>3</v>
      </c>
      <c r="D632" s="3" t="s">
        <v>12</v>
      </c>
      <c r="E632" t="s">
        <v>33</v>
      </c>
      <c r="H632" s="4" t="s">
        <v>3</v>
      </c>
      <c r="I632" s="3" t="s">
        <v>12</v>
      </c>
      <c r="J632" t="s">
        <v>33</v>
      </c>
      <c r="L632" s="1"/>
    </row>
    <row r="633" spans="1:12" x14ac:dyDescent="0.3">
      <c r="A633" s="1"/>
      <c r="C633" s="4" t="s">
        <v>11</v>
      </c>
      <c r="D633" s="3" t="s">
        <v>12</v>
      </c>
      <c r="E633" t="s">
        <v>202</v>
      </c>
      <c r="H633" s="4" t="s">
        <v>11</v>
      </c>
      <c r="I633" s="3" t="s">
        <v>12</v>
      </c>
      <c r="J633" t="s">
        <v>44</v>
      </c>
      <c r="L633" s="1"/>
    </row>
    <row r="634" spans="1:12" x14ac:dyDescent="0.3">
      <c r="A634" s="1"/>
      <c r="C634" s="4" t="s">
        <v>4</v>
      </c>
      <c r="D634" s="3" t="s">
        <v>12</v>
      </c>
      <c r="E634" t="s">
        <v>51</v>
      </c>
      <c r="H634" s="4" t="s">
        <v>4</v>
      </c>
      <c r="I634" s="3" t="s">
        <v>12</v>
      </c>
      <c r="J634" t="s">
        <v>53</v>
      </c>
      <c r="L634" s="1"/>
    </row>
    <row r="635" spans="1:12" x14ac:dyDescent="0.3">
      <c r="A635" s="1"/>
      <c r="C635" s="4" t="s">
        <v>5</v>
      </c>
      <c r="D635" s="3" t="s">
        <v>12</v>
      </c>
      <c r="E635" t="s">
        <v>56</v>
      </c>
      <c r="H635" s="4" t="s">
        <v>5</v>
      </c>
      <c r="I635" s="3" t="s">
        <v>12</v>
      </c>
      <c r="J635" t="s">
        <v>56</v>
      </c>
      <c r="L635" s="1"/>
    </row>
    <row r="636" spans="1:12" x14ac:dyDescent="0.3">
      <c r="A636" s="1"/>
      <c r="C636" s="4" t="s">
        <v>6</v>
      </c>
      <c r="D636" s="3" t="s">
        <v>12</v>
      </c>
      <c r="E636" t="s">
        <v>59</v>
      </c>
      <c r="H636" s="4" t="s">
        <v>6</v>
      </c>
      <c r="I636" s="3" t="s">
        <v>12</v>
      </c>
      <c r="J636" t="s">
        <v>59</v>
      </c>
      <c r="L636" s="1"/>
    </row>
    <row r="637" spans="1:12" x14ac:dyDescent="0.3">
      <c r="A637" s="1"/>
      <c r="C637" s="4" t="s">
        <v>7</v>
      </c>
      <c r="D637" s="3" t="s">
        <v>12</v>
      </c>
      <c r="E637" t="s">
        <v>66</v>
      </c>
      <c r="H637" s="4" t="s">
        <v>7</v>
      </c>
      <c r="I637" s="3" t="s">
        <v>12</v>
      </c>
      <c r="J637" t="s">
        <v>72</v>
      </c>
      <c r="L637" s="1"/>
    </row>
    <row r="638" spans="1:12" x14ac:dyDescent="0.3">
      <c r="A638" s="1"/>
      <c r="C638" s="4" t="s">
        <v>8</v>
      </c>
      <c r="D638" s="3" t="s">
        <v>12</v>
      </c>
      <c r="E638" t="s">
        <v>75</v>
      </c>
      <c r="H638" s="4" t="s">
        <v>8</v>
      </c>
      <c r="I638" s="3" t="s">
        <v>12</v>
      </c>
      <c r="J638" t="s">
        <v>75</v>
      </c>
      <c r="L638" s="1"/>
    </row>
    <row r="639" spans="1:12" x14ac:dyDescent="0.3">
      <c r="A639" s="1"/>
      <c r="C639" s="4" t="s">
        <v>10</v>
      </c>
      <c r="D639" s="3" t="s">
        <v>12</v>
      </c>
      <c r="E639" t="s">
        <v>79</v>
      </c>
      <c r="H639" s="4" t="s">
        <v>10</v>
      </c>
      <c r="I639" s="3" t="s">
        <v>12</v>
      </c>
      <c r="J639" t="s">
        <v>79</v>
      </c>
      <c r="L639" s="1"/>
    </row>
    <row r="640" spans="1:12" x14ac:dyDescent="0.3">
      <c r="A640" s="1"/>
      <c r="C640" s="4" t="s">
        <v>9</v>
      </c>
      <c r="D640" s="3" t="s">
        <v>12</v>
      </c>
      <c r="E640" t="s">
        <v>135</v>
      </c>
      <c r="H640" s="4" t="s">
        <v>9</v>
      </c>
      <c r="I640" s="3" t="s">
        <v>12</v>
      </c>
      <c r="J640" t="s">
        <v>93</v>
      </c>
      <c r="L640" s="1"/>
    </row>
    <row r="641" spans="1:12" x14ac:dyDescent="0.3">
      <c r="A641" s="1"/>
      <c r="C641" s="4" t="s">
        <v>124</v>
      </c>
      <c r="D641" s="3" t="s">
        <v>12</v>
      </c>
      <c r="E641" t="s">
        <v>127</v>
      </c>
      <c r="H641" s="4" t="s">
        <v>124</v>
      </c>
      <c r="I641" s="3" t="s">
        <v>12</v>
      </c>
      <c r="J641" t="s">
        <v>125</v>
      </c>
      <c r="L641" s="1"/>
    </row>
    <row r="642" spans="1:12" x14ac:dyDescent="0.3">
      <c r="A642" s="1"/>
      <c r="L642" s="1"/>
    </row>
    <row r="643" spans="1:12" x14ac:dyDescent="0.3">
      <c r="A643" s="1"/>
      <c r="C643" s="37" t="s">
        <v>1</v>
      </c>
      <c r="D643" s="37"/>
      <c r="E643" s="37"/>
      <c r="H643" s="37" t="s">
        <v>1</v>
      </c>
      <c r="I643" s="37"/>
      <c r="J643" s="37"/>
      <c r="L643" s="1"/>
    </row>
    <row r="644" spans="1:12" x14ac:dyDescent="0.3">
      <c r="A644" s="1"/>
      <c r="L644" s="1"/>
    </row>
    <row r="645" spans="1:12" x14ac:dyDescent="0.3">
      <c r="A645" s="1"/>
      <c r="D645" s="38">
        <f>'25-26'!A46</f>
        <v>593000</v>
      </c>
      <c r="E645" s="38"/>
      <c r="J645" s="38">
        <f>'25-26'!D46</f>
        <v>1385000</v>
      </c>
      <c r="L645" s="1"/>
    </row>
    <row r="646" spans="1:12" x14ac:dyDescent="0.3">
      <c r="A646" s="1"/>
      <c r="D646" s="38"/>
      <c r="E646" s="38"/>
      <c r="J646" s="38"/>
      <c r="L646" s="1"/>
    </row>
    <row r="647" spans="1:12" x14ac:dyDescent="0.3">
      <c r="A647" s="1"/>
      <c r="D647" s="38"/>
      <c r="E647" s="38"/>
      <c r="J647" s="38"/>
      <c r="L647" s="1"/>
    </row>
    <row r="648" spans="1:12" ht="4.5" customHeight="1" x14ac:dyDescent="0.3">
      <c r="A648" s="1"/>
      <c r="L648" s="1"/>
    </row>
    <row r="649" spans="1:12" x14ac:dyDescent="0.3">
      <c r="A649" s="1"/>
      <c r="C649" s="37"/>
      <c r="D649" s="39"/>
      <c r="E649" s="39"/>
      <c r="F649" s="39"/>
      <c r="G649" s="39"/>
      <c r="H649" s="39"/>
      <c r="I649" s="39"/>
      <c r="J649" s="39"/>
      <c r="L649" s="1"/>
    </row>
    <row r="650" spans="1:12" ht="5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</row>
  </sheetData>
  <sheetProtection formatCells="0"/>
  <mergeCells count="286">
    <mergeCell ref="D145:E147"/>
    <mergeCell ref="J145:J147"/>
    <mergeCell ref="C149:J149"/>
    <mergeCell ref="C116:E116"/>
    <mergeCell ref="C117:E117"/>
    <mergeCell ref="C118:E121"/>
    <mergeCell ref="H118:J121"/>
    <mergeCell ref="C143:E143"/>
    <mergeCell ref="H143:J143"/>
    <mergeCell ref="C99:J99"/>
    <mergeCell ref="F104:I104"/>
    <mergeCell ref="F105:I105"/>
    <mergeCell ref="F106:I106"/>
    <mergeCell ref="F107:I107"/>
    <mergeCell ref="F108:I108"/>
    <mergeCell ref="C114:E114"/>
    <mergeCell ref="C115:I115"/>
    <mergeCell ref="F109:I109"/>
    <mergeCell ref="F110:I110"/>
    <mergeCell ref="F111:I111"/>
    <mergeCell ref="F112:I112"/>
    <mergeCell ref="F113:I113"/>
    <mergeCell ref="D95:E97"/>
    <mergeCell ref="J95:J97"/>
    <mergeCell ref="F60:I60"/>
    <mergeCell ref="F61:I61"/>
    <mergeCell ref="F62:I62"/>
    <mergeCell ref="F63:I63"/>
    <mergeCell ref="C66:E66"/>
    <mergeCell ref="C64:E64"/>
    <mergeCell ref="C65:I65"/>
    <mergeCell ref="C67:E67"/>
    <mergeCell ref="C68:E71"/>
    <mergeCell ref="H68:J71"/>
    <mergeCell ref="C93:E93"/>
    <mergeCell ref="H93:J93"/>
    <mergeCell ref="F59:I59"/>
    <mergeCell ref="F10:I10"/>
    <mergeCell ref="F11:I11"/>
    <mergeCell ref="F12:I12"/>
    <mergeCell ref="F13:I13"/>
    <mergeCell ref="H43:J43"/>
    <mergeCell ref="J45:J47"/>
    <mergeCell ref="C49:J49"/>
    <mergeCell ref="D45:E47"/>
    <mergeCell ref="C43:E43"/>
    <mergeCell ref="F54:I54"/>
    <mergeCell ref="F55:I55"/>
    <mergeCell ref="F56:I56"/>
    <mergeCell ref="F57:I57"/>
    <mergeCell ref="F58:I58"/>
    <mergeCell ref="F9:I9"/>
    <mergeCell ref="C16:E16"/>
    <mergeCell ref="C17:E17"/>
    <mergeCell ref="C18:E21"/>
    <mergeCell ref="H18:J21"/>
    <mergeCell ref="C14:E14"/>
    <mergeCell ref="C15:I15"/>
    <mergeCell ref="F4:I4"/>
    <mergeCell ref="F5:I5"/>
    <mergeCell ref="F6:I6"/>
    <mergeCell ref="F7:I7"/>
    <mergeCell ref="F8:I8"/>
    <mergeCell ref="F159:I159"/>
    <mergeCell ref="F160:I160"/>
    <mergeCell ref="F161:I161"/>
    <mergeCell ref="F162:I162"/>
    <mergeCell ref="F163:I163"/>
    <mergeCell ref="F154:I154"/>
    <mergeCell ref="F155:I155"/>
    <mergeCell ref="F156:I156"/>
    <mergeCell ref="F157:I157"/>
    <mergeCell ref="F158:I158"/>
    <mergeCell ref="C193:E193"/>
    <mergeCell ref="H193:J193"/>
    <mergeCell ref="D195:E197"/>
    <mergeCell ref="J195:J197"/>
    <mergeCell ref="C199:J199"/>
    <mergeCell ref="C166:E166"/>
    <mergeCell ref="C167:E167"/>
    <mergeCell ref="C168:E171"/>
    <mergeCell ref="H168:J171"/>
    <mergeCell ref="F209:I209"/>
    <mergeCell ref="F210:I210"/>
    <mergeCell ref="F211:I211"/>
    <mergeCell ref="F212:I212"/>
    <mergeCell ref="F213:I213"/>
    <mergeCell ref="F204:I204"/>
    <mergeCell ref="F205:I205"/>
    <mergeCell ref="F206:I206"/>
    <mergeCell ref="F207:I207"/>
    <mergeCell ref="F208:I208"/>
    <mergeCell ref="C243:E243"/>
    <mergeCell ref="H243:J243"/>
    <mergeCell ref="D245:E247"/>
    <mergeCell ref="J245:J247"/>
    <mergeCell ref="C249:J249"/>
    <mergeCell ref="C216:E216"/>
    <mergeCell ref="C217:E217"/>
    <mergeCell ref="C218:E221"/>
    <mergeCell ref="H218:J221"/>
    <mergeCell ref="C265:I265"/>
    <mergeCell ref="F259:I259"/>
    <mergeCell ref="F260:I260"/>
    <mergeCell ref="F261:I261"/>
    <mergeCell ref="F262:I262"/>
    <mergeCell ref="F263:I263"/>
    <mergeCell ref="F254:I254"/>
    <mergeCell ref="F255:I255"/>
    <mergeCell ref="F256:I256"/>
    <mergeCell ref="F257:I257"/>
    <mergeCell ref="F258:I258"/>
    <mergeCell ref="C293:E293"/>
    <mergeCell ref="H293:J293"/>
    <mergeCell ref="D295:E297"/>
    <mergeCell ref="J295:J297"/>
    <mergeCell ref="C299:J299"/>
    <mergeCell ref="C266:E266"/>
    <mergeCell ref="C267:E267"/>
    <mergeCell ref="C268:E271"/>
    <mergeCell ref="H268:J271"/>
    <mergeCell ref="C343:E343"/>
    <mergeCell ref="H343:J343"/>
    <mergeCell ref="D345:E347"/>
    <mergeCell ref="J345:J347"/>
    <mergeCell ref="C349:J349"/>
    <mergeCell ref="C316:E316"/>
    <mergeCell ref="C317:E317"/>
    <mergeCell ref="C318:E321"/>
    <mergeCell ref="H318:J321"/>
    <mergeCell ref="C314:E314"/>
    <mergeCell ref="C315:I315"/>
    <mergeCell ref="J15:J16"/>
    <mergeCell ref="J65:J66"/>
    <mergeCell ref="J115:J116"/>
    <mergeCell ref="J165:J166"/>
    <mergeCell ref="J215:J216"/>
    <mergeCell ref="J265:J266"/>
    <mergeCell ref="J315:J316"/>
    <mergeCell ref="C164:E164"/>
    <mergeCell ref="C165:I165"/>
    <mergeCell ref="C214:E214"/>
    <mergeCell ref="C215:I215"/>
    <mergeCell ref="C264:E264"/>
    <mergeCell ref="F309:I309"/>
    <mergeCell ref="F310:I310"/>
    <mergeCell ref="F311:I311"/>
    <mergeCell ref="F312:I312"/>
    <mergeCell ref="F313:I313"/>
    <mergeCell ref="F304:I304"/>
    <mergeCell ref="F305:I305"/>
    <mergeCell ref="F306:I306"/>
    <mergeCell ref="F307:I307"/>
    <mergeCell ref="F308:I308"/>
    <mergeCell ref="F359:I359"/>
    <mergeCell ref="F360:I360"/>
    <mergeCell ref="F361:I361"/>
    <mergeCell ref="F362:I362"/>
    <mergeCell ref="F363:I363"/>
    <mergeCell ref="F354:I354"/>
    <mergeCell ref="F355:I355"/>
    <mergeCell ref="F356:I356"/>
    <mergeCell ref="F357:I357"/>
    <mergeCell ref="F358:I358"/>
    <mergeCell ref="C399:J399"/>
    <mergeCell ref="C368:E371"/>
    <mergeCell ref="H368:J371"/>
    <mergeCell ref="C393:E393"/>
    <mergeCell ref="H393:J393"/>
    <mergeCell ref="D395:E397"/>
    <mergeCell ref="J395:J397"/>
    <mergeCell ref="C364:E364"/>
    <mergeCell ref="C365:I365"/>
    <mergeCell ref="J365:J366"/>
    <mergeCell ref="C366:E366"/>
    <mergeCell ref="C367:E367"/>
    <mergeCell ref="F404:I404"/>
    <mergeCell ref="F405:I405"/>
    <mergeCell ref="F406:I406"/>
    <mergeCell ref="F407:I407"/>
    <mergeCell ref="F408:I408"/>
    <mergeCell ref="F409:I409"/>
    <mergeCell ref="F410:I410"/>
    <mergeCell ref="F411:I411"/>
    <mergeCell ref="F412:I412"/>
    <mergeCell ref="F413:I413"/>
    <mergeCell ref="C414:E414"/>
    <mergeCell ref="C415:I415"/>
    <mergeCell ref="J415:J416"/>
    <mergeCell ref="C416:E416"/>
    <mergeCell ref="C417:E417"/>
    <mergeCell ref="C418:E421"/>
    <mergeCell ref="H418:J421"/>
    <mergeCell ref="C443:E443"/>
    <mergeCell ref="H443:J443"/>
    <mergeCell ref="D445:E447"/>
    <mergeCell ref="J445:J447"/>
    <mergeCell ref="C449:J449"/>
    <mergeCell ref="F454:I454"/>
    <mergeCell ref="F455:I455"/>
    <mergeCell ref="F456:I456"/>
    <mergeCell ref="F457:I457"/>
    <mergeCell ref="F458:I458"/>
    <mergeCell ref="F459:I459"/>
    <mergeCell ref="F460:I460"/>
    <mergeCell ref="F461:I461"/>
    <mergeCell ref="F462:I462"/>
    <mergeCell ref="F463:I463"/>
    <mergeCell ref="C464:E464"/>
    <mergeCell ref="C465:I465"/>
    <mergeCell ref="J465:J466"/>
    <mergeCell ref="C466:E466"/>
    <mergeCell ref="C467:E467"/>
    <mergeCell ref="C468:E471"/>
    <mergeCell ref="H468:J471"/>
    <mergeCell ref="C493:E493"/>
    <mergeCell ref="H493:J493"/>
    <mergeCell ref="D495:E497"/>
    <mergeCell ref="J495:J497"/>
    <mergeCell ref="C499:J499"/>
    <mergeCell ref="F504:I504"/>
    <mergeCell ref="F505:I505"/>
    <mergeCell ref="F506:I506"/>
    <mergeCell ref="F507:I507"/>
    <mergeCell ref="F508:I508"/>
    <mergeCell ref="F509:I509"/>
    <mergeCell ref="F510:I510"/>
    <mergeCell ref="F511:I511"/>
    <mergeCell ref="F512:I512"/>
    <mergeCell ref="F513:I513"/>
    <mergeCell ref="C514:E514"/>
    <mergeCell ref="C515:I515"/>
    <mergeCell ref="J515:J516"/>
    <mergeCell ref="C516:E516"/>
    <mergeCell ref="C517:E517"/>
    <mergeCell ref="C518:E521"/>
    <mergeCell ref="H518:J521"/>
    <mergeCell ref="C543:E543"/>
    <mergeCell ref="H543:J543"/>
    <mergeCell ref="D545:E547"/>
    <mergeCell ref="J545:J547"/>
    <mergeCell ref="C549:J549"/>
    <mergeCell ref="F554:I554"/>
    <mergeCell ref="F555:I555"/>
    <mergeCell ref="F556:I556"/>
    <mergeCell ref="F557:I557"/>
    <mergeCell ref="F558:I558"/>
    <mergeCell ref="F559:I559"/>
    <mergeCell ref="F560:I560"/>
    <mergeCell ref="F561:I561"/>
    <mergeCell ref="F562:I562"/>
    <mergeCell ref="F563:I563"/>
    <mergeCell ref="C564:E564"/>
    <mergeCell ref="C565:I565"/>
    <mergeCell ref="J565:J566"/>
    <mergeCell ref="C566:E566"/>
    <mergeCell ref="C567:E567"/>
    <mergeCell ref="C568:E571"/>
    <mergeCell ref="H568:J571"/>
    <mergeCell ref="C593:E593"/>
    <mergeCell ref="H593:J593"/>
    <mergeCell ref="D595:E597"/>
    <mergeCell ref="J595:J597"/>
    <mergeCell ref="C599:J599"/>
    <mergeCell ref="F604:I604"/>
    <mergeCell ref="F605:I605"/>
    <mergeCell ref="F606:I606"/>
    <mergeCell ref="F607:I607"/>
    <mergeCell ref="C617:E617"/>
    <mergeCell ref="C618:E621"/>
    <mergeCell ref="H618:J621"/>
    <mergeCell ref="C643:E643"/>
    <mergeCell ref="H643:J643"/>
    <mergeCell ref="D645:E647"/>
    <mergeCell ref="J645:J647"/>
    <mergeCell ref="C649:J649"/>
    <mergeCell ref="F608:I608"/>
    <mergeCell ref="F609:I609"/>
    <mergeCell ref="F610:I610"/>
    <mergeCell ref="F611:I611"/>
    <mergeCell ref="F612:I612"/>
    <mergeCell ref="F613:I613"/>
    <mergeCell ref="C614:E614"/>
    <mergeCell ref="C615:I615"/>
    <mergeCell ref="J615:J616"/>
    <mergeCell ref="C616:E616"/>
  </mergeCells>
  <phoneticPr fontId="2" type="noConversion"/>
  <pageMargins left="0" right="0" top="0" bottom="0" header="0" footer="0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CEB75089-6972-4820-A189-DA0B83EADC92}">
          <x14:formula1>
            <xm:f>'1-2'!$A$3:$A$21</xm:f>
          </x14:formula1>
          <xm:sqref>J331 J381 E31 J31 E81 J81 E131 J131 E181 J181 E231 J231 E281 J281 E331 E381 J431 E431 J481 E481 J531 E531 J581 E581 J631 E631</xm:sqref>
        </x14:dataValidation>
        <x14:dataValidation type="list" allowBlank="1" showInputMessage="1" showErrorMessage="1" xr:uid="{6F8FBF5D-FB5E-45A9-95FC-2A3CC77463FF}">
          <x14:formula1>
            <xm:f>'1-2'!$A$23:$A$29</xm:f>
          </x14:formula1>
          <xm:sqref>E37 J37 E87 J87 E137 J137 E187 J187 E237 J237 E287 J287 E337 J337 E387 J387 E437 J437 E487 J487 E537 J537 E587 J587 E637 J637</xm:sqref>
        </x14:dataValidation>
        <x14:dataValidation type="list" allowBlank="1" showInputMessage="1" showErrorMessage="1" xr:uid="{78260324-D82E-4D9A-A519-AB16E229F0D7}">
          <x14:formula1>
            <xm:f>'1-2'!$F$3:$F$14</xm:f>
          </x14:formula1>
          <xm:sqref>E33 J333 E333 J283 E283 J233 E233 J183 E183 J133 E133 J83 E83 J33 J383 E383 J433 E433 J483 E483 J533 E533 J583 E583 J633 E633</xm:sqref>
        </x14:dataValidation>
        <x14:dataValidation type="list" allowBlank="1" showInputMessage="1" showErrorMessage="1" xr:uid="{6944AE8A-F477-4CE7-AB10-6FCD14984896}">
          <x14:formula1>
            <xm:f>'1-2'!$H$3:$H$14</xm:f>
          </x14:formula1>
          <xm:sqref>E34 J334 E334 J284 E284 J234 E234 J184 E184 J134 E134 J84 E84 J34 J384 E384 J434 E434 J484 E484 J534 E534 J584 E584 J634 E634</xm:sqref>
        </x14:dataValidation>
        <x14:dataValidation type="list" allowBlank="1" showInputMessage="1" showErrorMessage="1" xr:uid="{85B2D01B-1653-48A1-A4FE-BD547608A6C7}">
          <x14:formula1>
            <xm:f>'1-2'!$J$3:$J$7</xm:f>
          </x14:formula1>
          <xm:sqref>E35 J335 E335 J285 E285 J235 E235 J185 E185 J135 E135 J85 E85 J35 J385 E385 J435 E435 J485 E485 J535 E535 J585 E585 J635 E635</xm:sqref>
        </x14:dataValidation>
        <x14:dataValidation type="list" allowBlank="1" showInputMessage="1" showErrorMessage="1" xr:uid="{A3D554B6-0C6A-4810-9AA1-3953C305C25B}">
          <x14:formula1>
            <xm:f>'1-2'!$L$3:$L$9</xm:f>
          </x14:formula1>
          <xm:sqref>E36 J336 E336 J286 E286 J236 E236 J186 E186 J136 E136 J86 E86 J36 J386 E386 J436 E436 J486 E486 J536 E536 J586 E586 J636 E636</xm:sqref>
        </x14:dataValidation>
        <x14:dataValidation type="list" allowBlank="1" showInputMessage="1" showErrorMessage="1" xr:uid="{EA99F646-4458-410C-9498-74CCA50C63E3}">
          <x14:formula1>
            <xm:f>'1-2'!$N$3:$N$7</xm:f>
          </x14:formula1>
          <xm:sqref>E39 J339 E339 J289 E289 J239 E239 J189 E189 J139 E139 J89 E89 J39 J389 E389 J439 E439 J489 E489 J539 E539 J589 E589 J639 E639</xm:sqref>
        </x14:dataValidation>
        <x14:dataValidation type="list" allowBlank="1" showInputMessage="1" showErrorMessage="1" xr:uid="{104F3413-986F-426B-8AE7-F38246B50DB7}">
          <x14:formula1>
            <xm:f>'1-2'!$P$3:$P$8</xm:f>
          </x14:formula1>
          <xm:sqref>E40 J340 E340 J290 E290 J240 E240 J190 E190 J140 E140 J90 E90 J40 J390 E390 J440 E440 J490 E490 J540 E540 J590 E590 J640 E640</xm:sqref>
        </x14:dataValidation>
        <x14:dataValidation type="list" allowBlank="1" showInputMessage="1" showErrorMessage="1" xr:uid="{5D85AC15-166B-4B4E-9D36-2B17C6A4C968}">
          <x14:formula1>
            <xm:f>'1-2'!$D$3:$D$14</xm:f>
          </x14:formula1>
          <xm:sqref>E32 J332 E332 J282 E282 J232 E232 J182 E182 J132 E132 J82 E82 J32 J382 E382 J432 E432 J482 E482 J532 E532 J582 E582 J632 E632</xm:sqref>
        </x14:dataValidation>
        <x14:dataValidation type="list" allowBlank="1" showInputMessage="1" showErrorMessage="1" xr:uid="{51BB5CDF-2ACC-4085-BE9B-CC8CC7382E47}">
          <x14:formula1>
            <xm:f>'1-2'!$F$23:$F$31</xm:f>
          </x14:formula1>
          <xm:sqref>J41 E341 E291 E241 E191 E141 E91 J341 J291 J241 J191 J141 J91 E41 E391 J391 E441 J441 E491 J491 E541 J541 E591 J591 E641 J641</xm:sqref>
        </x14:dataValidation>
        <x14:dataValidation type="list" allowBlank="1" showInputMessage="1" showErrorMessage="1" xr:uid="{7E5615C6-E6A7-4F7F-91BF-5DF6BC9CFE84}">
          <x14:formula1>
            <xm:f>'1-2'!$R$1:$R$42</xm:f>
          </x14:formula1>
          <xm:sqref>F4:I13 F304:I313 F254:I263 F204:I213 F154:I163 F104:I113 F54:I63 F354:I363 F404:I413 F454:I463 F504:I513 F554:I563 F604:I613</xm:sqref>
        </x14:dataValidation>
        <x14:dataValidation type="list" allowBlank="1" showInputMessage="1" showErrorMessage="1" xr:uid="{723CC311-06DB-4F98-803E-4B3900410FF7}">
          <x14:formula1>
            <xm:f>'1-2'!$S$2:$S$8</xm:f>
          </x14:formula1>
          <xm:sqref>J4:J13 J304:J313 J254:J263 J204:J213 J154:J163 J104:J113 J54:J63 J354:J363 J404:J413 J454:J463 J504:J513 J554:J563 J604:J613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E6D04-683A-42DF-90A3-02DE265F791F}">
  <dimension ref="A1:S63"/>
  <sheetViews>
    <sheetView zoomScale="85" zoomScaleNormal="85" workbookViewId="0">
      <selection activeCell="B16" sqref="B16"/>
    </sheetView>
  </sheetViews>
  <sheetFormatPr defaultRowHeight="16.5" x14ac:dyDescent="0.3"/>
  <cols>
    <col min="1" max="1" width="30.25" bestFit="1" customWidth="1"/>
    <col min="2" max="2" width="13" style="6" bestFit="1" customWidth="1"/>
    <col min="3" max="3" width="47.62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  <col min="19" max="19" width="15.125" bestFit="1" customWidth="1"/>
  </cols>
  <sheetData>
    <row r="1" spans="1:19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s="29" t="s">
        <v>142</v>
      </c>
      <c r="S1" t="s">
        <v>18</v>
      </c>
    </row>
    <row r="2" spans="1:19" ht="17.25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  <c r="R2" s="29" t="s">
        <v>141</v>
      </c>
      <c r="S2" s="22" t="s">
        <v>147</v>
      </c>
    </row>
    <row r="3" spans="1:19" ht="17.25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s="29" t="s">
        <v>82</v>
      </c>
      <c r="S3" s="22" t="s">
        <v>148</v>
      </c>
    </row>
    <row r="4" spans="1:19" ht="17.25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s="29" t="s">
        <v>0</v>
      </c>
      <c r="S4" s="22" t="s">
        <v>150</v>
      </c>
    </row>
    <row r="5" spans="1:19" ht="17.25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s="29" t="s">
        <v>83</v>
      </c>
      <c r="S5" s="22" t="s">
        <v>152</v>
      </c>
    </row>
    <row r="6" spans="1:19" ht="17.25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s="29" t="s">
        <v>84</v>
      </c>
      <c r="S6" s="22" t="s">
        <v>153</v>
      </c>
    </row>
    <row r="7" spans="1:19" ht="17.25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s="29" t="s">
        <v>85</v>
      </c>
      <c r="S7" s="22" t="s">
        <v>154</v>
      </c>
    </row>
    <row r="8" spans="1:19" ht="17.25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s="29" t="s">
        <v>86</v>
      </c>
      <c r="S8" s="22" t="s">
        <v>155</v>
      </c>
    </row>
    <row r="9" spans="1:19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s="29" t="s">
        <v>156</v>
      </c>
    </row>
    <row r="10" spans="1:19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s="29" t="s">
        <v>88</v>
      </c>
    </row>
    <row r="11" spans="1:19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s="29" t="s">
        <v>89</v>
      </c>
    </row>
    <row r="12" spans="1:19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s="29" t="s">
        <v>90</v>
      </c>
    </row>
    <row r="13" spans="1:19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  <c r="R13" s="29" t="s">
        <v>140</v>
      </c>
    </row>
    <row r="14" spans="1:19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19" x14ac:dyDescent="0.3">
      <c r="A15" t="s">
        <v>204</v>
      </c>
      <c r="B15" s="6">
        <v>82000</v>
      </c>
      <c r="C15" s="6" t="s">
        <v>174</v>
      </c>
    </row>
    <row r="16" spans="1:19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29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187</v>
      </c>
      <c r="B30" s="43"/>
      <c r="C30" s="30"/>
      <c r="D30" s="43" t="s">
        <v>188</v>
      </c>
      <c r="E30" s="43"/>
    </row>
    <row r="31" spans="1:18" x14ac:dyDescent="0.3">
      <c r="A31" s="9" t="b">
        <f>IF('0-0'!E431='17-18'!A3,'17-18'!B3,IF('0-0'!E431='17-18'!A4,'17-18'!B4,IF('0-0'!E431='17-18'!A5,'17-18'!B5,IF('0-0'!E431='17-18'!A6,'17-18'!B6,IF('0-0'!E431='17-18'!A7,'17-18'!B7,IF('0-0'!E431='17-18'!A8,'17-18'!B8,IF('0-0'!E431='17-18'!A9,'17-18'!B9,IF('0-0'!E431='17-18'!A10,'17-18'!B10,IF('0-0'!E431='17-18'!A11,'17-18'!B11,IF('0-0'!E431='17-18'!A12,'17-18'!B12,IF('0-0'!E431='17-18'!A13,'17-18'!B13,IF('0-0'!E431='17-18'!A14,'17-18'!B14,IF('0-0'!E431='17-18'!A15,'17-18'!B15,IF('0-0'!E431='17-18'!A16,'17-18'!B16))))))))))))))</f>
        <v>0</v>
      </c>
      <c r="B31" s="10" t="s">
        <v>2</v>
      </c>
      <c r="C31" s="10"/>
      <c r="D31" s="11">
        <f>IF('0-0'!J431='17-18'!A3,'17-18'!B3,IF('0-0'!J431='17-18'!A4,'17-18'!B4,IF('0-0'!J431='17-18'!A5,'17-18'!B5,IF('0-0'!J431='17-18'!A6,'17-18'!B6,IF('0-0'!J431='17-18'!A7,'17-18'!B7,IF('0-0'!J431='17-18'!A8,'17-18'!B8,IF('0-0'!J431='17-18'!A9,'17-18'!B9,IF('0-0'!J431='17-18'!A10,'17-18'!B10,IF('0-0'!J431='17-18'!A11,'17-18'!B11,IF('0-0'!J431='17-18'!A12,'17-18'!B12,IF('0-0'!J431='17-18'!A13,'17-18'!B13,IF('0-0'!J431='17-18'!A14,'17-18'!B14,IF('0-0'!J431='17-18'!A15,'17-18'!B15,IF('0-0'!J431='17-18'!A16,'17-18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432='17-18'!D3,'17-18'!E3,IF('0-0'!E432='17-18'!D4,'17-18'!E4,IF('0-0'!E432='17-18'!D5,'17-18'!E5,IF('0-0'!E432='17-18'!D6,'17-18'!E6,IF('0-0'!E432='17-18'!D7,'17-18'!E7,IF('0-0'!E432='17-18'!D8,'17-18'!E8,IF('0-0'!E432='17-18'!D9,'17-18'!E9,IF('0-0'!E432='17-18'!D10,'17-18'!E10,IF('0-0'!E432='17-18'!D11,'17-18'!E11,IF('0-0'!E432='17-18'!D12,'17-18'!E12,IF('0-0'!E432='17-18'!D13,'17-18'!E13,IF('0-0'!E432='17-18'!D14,'17-18'!E14))))))))))))</f>
        <v>0</v>
      </c>
      <c r="B32" s="10" t="s">
        <v>3</v>
      </c>
      <c r="C32" s="10"/>
      <c r="D32" s="11">
        <f>IF('0-0'!J432='17-18'!D3,'17-18'!E3,IF('0-0'!J432='17-18'!D4,'17-18'!E4,IF('0-0'!J432='17-18'!D5,'17-18'!E5,IF('0-0'!J432='17-18'!D6,'17-18'!E6,IF('0-0'!J432='17-18'!D7,'17-18'!E7,IF('0-0'!J432='17-18'!D8,'17-18'!E8,IF('0-0'!J432='17-18'!D9,'17-18'!E9,IF('0-0'!J432='17-18'!D10,'17-18'!E10,IF('0-0'!J432='17-18'!D11,'17-18'!E11,IF('0-0'!J432='17-18'!D12,'17-18'!E12,IF('0-0'!J432='17-18'!D13,'17-18'!E13,IF('0-0'!J432='17-18'!D14,'17-18'!E14))))))))))))</f>
        <v>0</v>
      </c>
      <c r="E32" s="10" t="s">
        <v>3</v>
      </c>
    </row>
    <row r="33" spans="1:17" x14ac:dyDescent="0.3">
      <c r="A33" s="9">
        <f>IF('0-0'!E433='17-18'!F3,'17-18'!G3,IF('0-0'!E433='17-18'!F4,'17-18'!G4,IF('0-0'!E433='17-18'!F5,'17-18'!G5,IF('0-0'!E433='17-18'!F6,'17-18'!G6,IF('0-0'!E433='17-18'!F7,'17-18'!G7,IF('0-0'!E433='17-18'!F8,'17-18'!G8,IF('0-0'!E433='17-18'!F9,'17-18'!G9,IF('0-0'!E433='17-18'!F10,'17-18'!G10,IF('0-0'!E433='17-18'!F11,'17-18'!G11,IF('0-0'!E433='17-18'!F12,'17-18'!G12,IF('0-0'!E433='17-18'!F13,'17-18'!G13,IF('0-0'!E433='17-18'!F14,'17-18'!G14))))))))))))</f>
        <v>900000</v>
      </c>
      <c r="B33" s="10" t="s">
        <v>11</v>
      </c>
      <c r="C33" s="10"/>
      <c r="D33" s="11">
        <f>IF('0-0'!J433='17-18'!F3,'17-18'!G3,IF('0-0'!J433='17-18'!F4,'17-18'!G4,IF('0-0'!J433='17-18'!F5,'17-18'!G5,IF('0-0'!J433='17-18'!F6,'17-18'!G6,IF('0-0'!J433='17-18'!F7,'17-18'!G7,IF('0-0'!J433='17-18'!F8,'17-18'!G8,IF('0-0'!J433='17-18'!F9,'17-18'!G9,IF('0-0'!J433='17-18'!F10,'17-18'!G10,IF('0-0'!J433='17-18'!F11,'17-18'!G11,IF('0-0'!J433='17-18'!F12,'17-18'!G12,IF('0-0'!J433='17-18'!F13,'17-18'!G13,IF('0-0'!J433='17-18'!F14,'17-18'!G14))))))))))))</f>
        <v>380000</v>
      </c>
      <c r="E33" s="10" t="s">
        <v>11</v>
      </c>
    </row>
    <row r="34" spans="1:17" x14ac:dyDescent="0.3">
      <c r="A34" s="9">
        <f>IF('0-0'!E434='17-18'!H3,'17-18'!I3,IF('0-0'!E434='17-18'!H4,'17-18'!I4,IF('0-0'!E434='17-18'!H5,'17-18'!I5,IF('0-0'!E434='17-18'!H6,'17-18'!I6,IF('0-0'!E434='17-18'!H7,'17-18'!I7,IF('0-0'!E434='17-18'!H8,'17-18'!I8,IF('0-0'!E434='17-18'!H9,'17-18'!I9,IF('0-0'!E434='17-18'!H10,'17-18'!I10,IF('0-0'!E434='17-18'!H11,'17-18'!I11,IF('0-0'!E434='17-18'!H12,'17-18'!I12,IF('0-0'!E434='17-18'!H13,'17-18'!I13,IF('0-0'!E434='17-18'!H14,'17-18'!I14))))))))))))</f>
        <v>43000</v>
      </c>
      <c r="B34" s="10" t="s">
        <v>4</v>
      </c>
      <c r="C34" s="10"/>
      <c r="D34" s="11">
        <f>IF('0-0'!J434='17-18'!H3,'17-18'!I3,IF('0-0'!J434='17-18'!H4,'17-18'!I4,IF('0-0'!J434='17-18'!H5,'17-18'!I5,IF('0-0'!J434='17-18'!H6,'17-18'!I6,IF('0-0'!J434='17-18'!H7,'17-18'!I7,IF('0-0'!J434='17-18'!H8,'17-18'!I8,IF('0-0'!J434='17-18'!H9,'17-18'!I9,IF('0-0'!J434='17-18'!H10,'17-18'!I10,IF('0-0'!J434='17-18'!H11,'17-18'!I11,IF('0-0'!J434='17-18'!H12,'17-18'!I12,IF('0-0'!J434='17-18'!H13,'17-18'!I13,IF('0-0'!J434='17-18'!H14,'17-18'!I14))))))))))))</f>
        <v>85000</v>
      </c>
      <c r="E34" s="10" t="s">
        <v>4</v>
      </c>
    </row>
    <row r="35" spans="1:17" x14ac:dyDescent="0.3">
      <c r="A35" s="9">
        <f>IF('0-0'!E435='17-18'!J3,'17-18'!K3,IF('0-0'!E435='17-18'!J4,'17-18'!K4,IF('0-0'!E435='17-18'!J5,'17-18'!K5,IF('0-0'!E435='17-18'!J6,'17-18'!K6,IF('0-0'!E435='17-18'!J7,'17-18'!K7,IF('0-0'!E435='17-18'!J8,'17-18'!K8,IF('0-0'!E435='17-18'!J9,'17-18'!K9,IF('0-0'!E435='17-18'!J10,'17-18'!K10,IF('0-0'!E435='17-18'!J11,'17-18'!K11,IF('0-0'!E435='17-18'!J12,'17-18'!K12,IF('0-0'!E435='17-18'!J13,'17-18'!K13,IF('0-0'!E435='17-18'!J14,'17-18'!K14))))))))))))</f>
        <v>76000</v>
      </c>
      <c r="B35" s="10" t="s">
        <v>5</v>
      </c>
      <c r="C35" s="10"/>
      <c r="D35" s="11">
        <f>IF('0-0'!J435='17-18'!J3,'17-18'!K3,IF('0-0'!J435='17-18'!J4,'17-18'!K4,IF('0-0'!J435='17-18'!J5,'17-18'!K5,IF('0-0'!J435='17-18'!J6,'17-18'!K6,IF('0-0'!J435='17-18'!J7,'17-18'!K7,IF('0-0'!J435='17-18'!J8,'17-18'!K8,IF('0-0'!J435='17-18'!J9,'17-18'!K9,IF('0-0'!J435='17-18'!J10,'17-18'!K10,IF('0-0'!J435='17-18'!J11,'17-18'!K11,IF('0-0'!J435='17-18'!J12,'17-18'!K12,IF('0-0'!J435='17-18'!J13,'17-18'!K13,IF('0-0'!J435='17-18'!J14,'17-18'!K14))))))))))))</f>
        <v>76000</v>
      </c>
      <c r="E35" s="10" t="s">
        <v>5</v>
      </c>
    </row>
    <row r="36" spans="1:17" x14ac:dyDescent="0.3">
      <c r="A36" s="9">
        <f>IF('0-0'!E436='17-18'!L3,'17-18'!M3,IF('0-0'!E436='17-18'!L4,'17-18'!M4,IF('0-0'!E436='17-18'!L5,'17-18'!M5,IF('0-0'!E436='17-18'!L6,'17-18'!M6,IF('0-0'!E436='17-18'!L7,'17-18'!M7,IF('0-0'!E436='17-18'!L8,'17-18'!M8,IF('0-0'!E436='17-18'!L9,'17-18'!M9,IF('0-0'!E436='17-18'!L10,'17-18'!M10,IF('0-0'!E436='17-18'!L11,'17-18'!M11,IF('0-0'!E436='17-18'!L12,'17-18'!M12,IF('0-0'!E436='17-18'!L13,'17-18'!M13,IF('0-0'!E436='17-18'!L14,'17-18'!M14))))))))))))</f>
        <v>50000</v>
      </c>
      <c r="B36" s="10" t="s">
        <v>6</v>
      </c>
      <c r="C36" s="10"/>
      <c r="D36" s="11">
        <f>IF('0-0'!J436='17-18'!L3,'17-18'!M3,IF('0-0'!J436='17-18'!L4,'17-18'!M4,IF('0-0'!J436='17-18'!L5,'17-18'!M5,IF('0-0'!J436='17-18'!L6,'17-18'!M6,IF('0-0'!J436='17-18'!L7,'17-18'!M7,IF('0-0'!J436='17-18'!L8,'17-18'!M8,IF('0-0'!J436='17-18'!L9,'17-18'!M9,IF('0-0'!J436='17-18'!L10,'17-18'!M10,IF('0-0'!J436='17-18'!L11,'17-18'!M11,IF('0-0'!J436='17-18'!L12,'17-18'!M12,IF('0-0'!J436='17-18'!L13,'17-18'!M13,IF('0-0'!J436='17-18'!L14,'17-18'!M14))))))))))))</f>
        <v>50000</v>
      </c>
      <c r="E36" s="10" t="s">
        <v>6</v>
      </c>
    </row>
    <row r="37" spans="1:17" x14ac:dyDescent="0.3">
      <c r="A37" s="9">
        <f>IF('0-0'!E437='17-18'!A23,'17-18'!B23,IF('0-0'!E437='17-18'!A24,'17-18'!B24,IF('0-0'!E437='17-18'!A25,'17-18'!B25,IF('0-0'!E437='17-18'!A26,'17-18'!B26,IF('0-0'!E437='17-18'!A27,'17-18'!B27,IF('0-0'!E437='17-18'!A28,'17-18'!B28,IF('0-0'!E437='17-18'!A29,'17-18'!B29)))))))</f>
        <v>52000</v>
      </c>
      <c r="B37" s="10" t="s">
        <v>7</v>
      </c>
      <c r="C37" s="10"/>
      <c r="D37" s="11">
        <f>IF('0-0'!J437='17-18'!A23,'17-18'!B23,IF('0-0'!J437='17-18'!A24,'17-18'!B24,IF('0-0'!J437='17-18'!A25,'17-18'!B25,IF('0-0'!J437='17-18'!A26,'17-18'!B26,IF('0-0'!J437='17-18'!A27,'17-18'!B27,IF('0-0'!J437='17-18'!A28,'17-18'!B28,IF('0-0'!J437='17-18'!A29,'17-18'!B29)))))))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439='17-18'!N3,'17-18'!O3,IF('0-0'!E439='17-18'!N4,'17-18'!O4,IF('0-0'!E439='17-18'!N5,'17-18'!O5,IF('0-0'!E439='17-18'!N6,'17-18'!O6,IF('0-0'!E439='17-18'!N7,'17-18'!O7,IF('0-0'!E439='17-18'!N8,'17-18'!O8,IF('0-0'!E439='17-18'!N9,'17-18'!O9,IF('0-0'!E439='17-18'!N10,'17-18'!O10,IF('0-0'!E439='17-18'!N11,'17-18'!N11,IF('0-0'!E439='17-18'!N12,'17-18'!O12,IF('0-0'!E439='17-18'!N13,'17-18'!O13,IF('0-0'!E439='17-18'!N14,'17-18'!O14))))))))))))</f>
        <v>85000</v>
      </c>
      <c r="B39" s="10" t="s">
        <v>10</v>
      </c>
      <c r="C39" s="10"/>
      <c r="D39" s="11">
        <f>IF('0-0'!J439='17-18'!N3,'17-18'!O3,IF('0-0'!J439='17-18'!N4,'17-18'!O4,IF('0-0'!J439='17-18'!N5,'17-18'!O5,IF('0-0'!J439='17-18'!N6,'17-18'!O6,IF('0-0'!J439='17-18'!N7,'17-18'!O7,IF('0-0'!J439='17-18'!N8,'17-18'!O8,IF('0-0'!J439='17-18'!N9,'17-18'!O9,IF('0-0'!J439='17-18'!N10,'17-18'!O10,IF('0-0'!J439='17-18'!N11,'17-18'!N11,IF('0-0'!J439='17-18'!N12,'17-18'!O12,IF('0-0'!J439='17-18'!N13,'17-18'!O13,IF('0-0'!J439='17-18'!N14,'17-18'!O14))))))))))))</f>
        <v>85000</v>
      </c>
      <c r="E39" s="10" t="s">
        <v>10</v>
      </c>
    </row>
    <row r="40" spans="1:17" x14ac:dyDescent="0.3">
      <c r="A40" s="9">
        <f>IF('0-0'!E440='17-18'!P3,'17-18'!Q3,IF('0-0'!E440='17-18'!P4,'17-18'!Q4,IF('0-0'!E440='17-18'!P5,'17-18'!Q5,IF('0-0'!E440='17-18'!P6,'17-18'!Q6,IF('0-0'!E440='17-18'!P7,'17-18'!Q7,IF('0-0'!E440='17-18'!P8,'17-18'!Q8,IF('0-0'!E440='17-18'!P9,'17-18'!Q9,IF('0-0'!E440='17-18'!P10,'17-18'!Q10,IF('0-0'!E440='17-18'!P11,'17-18'!Q11,IF('0-0'!E440='17-18'!P12,'17-18'!Q12,IF('0-0'!E440='17-18'!P13,'17-18'!Q13,IF('0-0'!E440='17-18'!P14,'17-18'!Q14))))))))))))</f>
        <v>20000</v>
      </c>
      <c r="B40" s="10" t="s">
        <v>9</v>
      </c>
      <c r="C40" s="10"/>
      <c r="D40" s="11">
        <f>IF('0-0'!J440='17-18'!P3,'17-18'!Q3,IF('0-0'!J440='17-18'!P4,'17-18'!Q4,IF('0-0'!J440='17-18'!P5,'17-18'!Q5,IF('0-0'!J440='17-18'!P6,'17-18'!Q6,IF('0-0'!J440='17-18'!P7,'17-18'!Q7,IF('0-0'!J440='17-18'!P8,'17-18'!Q8,IF('0-0'!J440='17-18'!P9,'17-18'!Q9,IF('0-0'!J440='17-18'!P10,'17-18'!Q10,IF('0-0'!J440='17-18'!P11,'17-18'!Q11,IF('0-0'!J440='17-18'!P12,'17-18'!Q12,IF('0-0'!J440='17-18'!P13,'17-18'!Q13,IF('0-0'!J440='17-18'!P14,'17-18'!Q14))))))))))))</f>
        <v>32000</v>
      </c>
      <c r="E40" s="10" t="s">
        <v>9</v>
      </c>
    </row>
    <row r="41" spans="1:17" x14ac:dyDescent="0.3">
      <c r="A41" s="9">
        <f>IF('0-0'!E441='17-18'!F23,'17-18'!G23,IF('0-0'!E441='17-18'!F24,'17-18'!G24,IF('0-0'!E441='17-18'!F25,'17-18'!G25,IF('0-0'!E441='17-18'!F26,'17-18'!G26,IF('0-0'!E441='17-18'!F27,'17-18'!G27,IF('0-0'!E441='17-18'!F28,'17-18'!G28,IF('0-0'!E441='17-18'!F29,'17-18'!G29,IF('0-0'!E441='17-18'!F30,'17-18'!G30,IF('0-0'!E441='17-18'!F31,'17-18'!G31)))))))))</f>
        <v>220000</v>
      </c>
      <c r="B41" s="10" t="s">
        <v>124</v>
      </c>
      <c r="C41" s="10"/>
      <c r="D41" s="11">
        <f>IF('0-0'!J441='17-18'!F23,'17-18'!G23,IF('0-0'!J441='17-18'!F24,'17-18'!G24,IF('0-0'!J441='17-18'!F25,'17-18'!G25,IF('0-0'!J441='17-18'!F26,'17-18'!G26,IF('0-0'!J441='17-18'!F27,'17-18'!G27,IF('0-0'!J441='17-18'!F28,'17-18'!G28,IF('0-0'!J441='17-18'!F29,'17-18'!G29,IF('0-0'!J441='17-18'!F30,'17-18'!G30,IF('0-0'!J441='17-18'!F31,'17-18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548E8A01-F4B6-4458-82CA-0C8E4862494A}">
      <formula1>$F$3:$F$14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A8CC1-B297-439D-8C98-FBCB69DA915B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106</v>
      </c>
      <c r="B30" s="43"/>
      <c r="C30" s="30"/>
      <c r="D30" s="43" t="s">
        <v>107</v>
      </c>
      <c r="E30" s="43"/>
    </row>
    <row r="31" spans="1:18" x14ac:dyDescent="0.3">
      <c r="A31" s="9" t="b">
        <f>IF('0-0'!E481='19-20'!A3,'19-20'!B3,IF('0-0'!E481='19-20'!A4,'19-20'!B4,IF('0-0'!E481='19-20'!A5,'19-20'!B5,IF('0-0'!E481='19-20'!A6,'19-20'!B6,IF('0-0'!E481='19-20'!A7,'19-20'!B7,IF('0-0'!E481='19-20'!A8,'19-20'!B8,IF('0-0'!E481='19-20'!A9,'19-20'!B9,IF('0-0'!E481='19-20'!A10,'19-20'!B10,IF('0-0'!E481='19-20'!A11,'19-20'!B11,IF('0-0'!E481='19-20'!A12,'19-20'!B12,IF('0-0'!E481='19-20'!A13,'19-20'!B13,IF('0-0'!E481='19-20'!A14,'19-20'!B14,IF('0-0'!E481='19-20'!A15,'19-20'!B15,IF('0-0'!E481='19-20'!A16,'19-20'!B16))))))))))))))</f>
        <v>0</v>
      </c>
      <c r="B31" s="10" t="s">
        <v>2</v>
      </c>
      <c r="C31" s="10"/>
      <c r="D31" s="11">
        <f>IF('0-0'!J481='19-20'!A3,'19-20'!B3,IF('0-0'!J481='19-20'!A4,'19-20'!B4,IF('0-0'!J481='19-20'!A5,'19-20'!B5,IF('0-0'!J481='19-20'!A6,'19-20'!B6,IF('0-0'!J481='19-20'!A7,'19-20'!B7,IF('0-0'!J481='19-20'!A8,'19-20'!B8,IF('0-0'!J481='19-20'!A9,'19-20'!B9,IF('0-0'!J481='19-20'!A10,'19-20'!B10,IF('0-0'!J481='19-20'!A11,'19-20'!B11,IF('0-0'!J481='19-20'!A12,'19-20'!B12,IF('0-0'!J481='19-20'!A13,'19-20'!B13,IF('0-0'!J481='19-20'!A14,'19-20'!B14,IF('0-0'!J481='19-20'!A15,'19-20'!B15,IF('0-0'!J481='19-20'!A16,'19-20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482='19-20'!D3,'19-20'!E3,IF('0-0'!E482='19-20'!D4,'19-20'!E4,IF('0-0'!E482='19-20'!D5,'19-20'!E5,IF('0-0'!E482='19-20'!D6,'19-20'!E6,IF('0-0'!E482='19-20'!D7,'19-20'!E7,IF('0-0'!E482='19-20'!D8,'19-20'!E8,IF('0-0'!E482='19-20'!D9,'19-20'!E9,IF('0-0'!E482='19-20'!D10,'19-20'!E10,IF('0-0'!E482='19-20'!D11,'19-20'!E11,IF('0-0'!E482='19-20'!D12,'19-20'!E12,IF('0-0'!E482='19-20'!D13,'19-20'!E13,IF('0-0'!E482='19-20'!D14,'19-20'!E14))))))))))))</f>
        <v>0</v>
      </c>
      <c r="B32" s="10" t="s">
        <v>3</v>
      </c>
      <c r="C32" s="10"/>
      <c r="D32" s="11">
        <f>IF('0-0'!J482='19-20'!D3,'19-20'!E3,IF('0-0'!J482='19-20'!D4,'19-20'!E4,IF('0-0'!J482='19-20'!D5,'19-20'!E5,IF('0-0'!J482='19-20'!D6,'19-20'!E6,IF('0-0'!J482='19-20'!D7,'19-20'!E7,IF('0-0'!J482='19-20'!D8,'19-20'!E8,IF('0-0'!J482='19-20'!D9,'19-20'!E9,IF('0-0'!J482='19-20'!D10,'19-20'!E10,IF('0-0'!J482='19-20'!D11,'19-20'!E11,IF('0-0'!J482='19-20'!D12,'19-20'!E12,IF('0-0'!J482='19-20'!D13,'19-20'!E13,IF('0-0'!J482='19-20'!D14,'19-20'!E14))))))))))))</f>
        <v>0</v>
      </c>
      <c r="E32" s="10" t="s">
        <v>3</v>
      </c>
    </row>
    <row r="33" spans="1:17" x14ac:dyDescent="0.3">
      <c r="A33" s="9">
        <f>IF('0-0'!E483='19-20'!F3,'19-20'!G3,IF('0-0'!E483='19-20'!F4,'19-20'!G4,IF('0-0'!E483='19-20'!F5,'19-20'!G5,IF('0-0'!E483='19-20'!F6,'19-20'!G6,IF('0-0'!E483='19-20'!F7,'19-20'!G7,IF('0-0'!E483='19-20'!F8,'19-20'!G8,IF('0-0'!E483='19-20'!F9,'19-20'!G9,IF('0-0'!E483='19-20'!F10,'19-20'!G10,IF('0-0'!E483='19-20'!F11,'19-20'!G11,IF('0-0'!E483='19-20'!F12,'19-20'!G12,IF('0-0'!E483='19-20'!F13,'19-20'!G13,IF('0-0'!E483='19-20'!F14,'19-20'!G14))))))))))))</f>
        <v>900000</v>
      </c>
      <c r="B33" s="10" t="s">
        <v>11</v>
      </c>
      <c r="C33" s="10"/>
      <c r="D33" s="11">
        <f>IF('0-0'!J483='19-20'!F3,'19-20'!G3,IF('0-0'!J483='19-20'!F4,'19-20'!G4,IF('0-0'!J483='19-20'!F5,'19-20'!G5,IF('0-0'!J483='19-20'!F6,'19-20'!G6,IF('0-0'!J483='19-20'!F7,'19-20'!G7,IF('0-0'!J483='19-20'!F8,'19-20'!G8,IF('0-0'!J483='19-20'!F9,'19-20'!G9,IF('0-0'!J483='19-20'!F10,'19-20'!G10,IF('0-0'!J483='19-20'!F11,'19-20'!G11,IF('0-0'!J483='19-20'!F12,'19-20'!G12,IF('0-0'!J483='19-20'!F13,'19-20'!G13,IF('0-0'!J483='19-20'!F14,'19-20'!G14))))))))))))</f>
        <v>380000</v>
      </c>
      <c r="E33" s="10" t="s">
        <v>11</v>
      </c>
    </row>
    <row r="34" spans="1:17" x14ac:dyDescent="0.3">
      <c r="A34" s="9">
        <f>IF('0-0'!E484='19-20'!H3,'19-20'!I3,IF('0-0'!E484='19-20'!H4,'19-20'!I4,IF('0-0'!E484='19-20'!H5,'19-20'!I5,IF('0-0'!E484='19-20'!H6,'19-20'!I6,IF('0-0'!E484='19-20'!H7,'19-20'!I7,IF('0-0'!E484='19-20'!H8,'19-20'!I8,IF('0-0'!E484='19-20'!H9,'19-20'!I9,IF('0-0'!E484='19-20'!H10,'19-20'!I10,IF('0-0'!E484='19-20'!H11,'19-20'!I11,IF('0-0'!E484='19-20'!H12,'19-20'!I12,IF('0-0'!E484='19-20'!H13,'19-20'!I13,IF('0-0'!E484='19-20'!H14,'19-20'!I14))))))))))))</f>
        <v>43000</v>
      </c>
      <c r="B34" s="10" t="s">
        <v>4</v>
      </c>
      <c r="C34" s="10"/>
      <c r="D34" s="11">
        <f>IF('0-0'!J484='19-20'!H3,'19-20'!I3,IF('0-0'!J484='19-20'!H4,'19-20'!I4,IF('0-0'!J484='19-20'!H5,'19-20'!I5,IF('0-0'!J484='19-20'!H6,'19-20'!I6,IF('0-0'!J484='19-20'!H7,'19-20'!I7,IF('0-0'!J484='19-20'!H8,'19-20'!I8,IF('0-0'!J484='19-20'!H9,'19-20'!I9,IF('0-0'!J484='19-20'!H10,'19-20'!I10,IF('0-0'!J484='19-20'!H11,'19-20'!I11,IF('0-0'!J484='19-20'!H12,'19-20'!I12,IF('0-0'!J484='19-20'!H13,'19-20'!I13,IF('0-0'!J484='19-20'!H14,'19-20'!I14))))))))))))</f>
        <v>85000</v>
      </c>
      <c r="E34" s="10" t="s">
        <v>4</v>
      </c>
    </row>
    <row r="35" spans="1:17" x14ac:dyDescent="0.3">
      <c r="A35" s="9">
        <f>IF('0-0'!E485='19-20'!J3,'19-20'!K3,IF('0-0'!E485='19-20'!J4,'19-20'!K4,IF('0-0'!E485='19-20'!J5,'19-20'!K5,IF('0-0'!E485='19-20'!J6,'19-20'!K6,IF('0-0'!E485='19-20'!J7,'19-20'!K7,IF('0-0'!E485='19-20'!J8,'19-20'!K8,IF('0-0'!E485='19-20'!J9,'19-20'!K9,IF('0-0'!E485='19-20'!J10,'19-20'!K10,IF('0-0'!E485='19-20'!J11,'19-20'!K11,IF('0-0'!E485='19-20'!J12,'19-20'!K12,IF('0-0'!E485='19-20'!J13,'19-20'!K13,IF('0-0'!E485='19-20'!J14,'19-20'!K14))))))))))))</f>
        <v>76000</v>
      </c>
      <c r="B35" s="10" t="s">
        <v>5</v>
      </c>
      <c r="C35" s="10"/>
      <c r="D35" s="11">
        <f>IF('0-0'!J485='19-20'!J3,'19-20'!K3,IF('0-0'!J485='19-20'!J4,'19-20'!K4,IF('0-0'!J485='19-20'!J5,'19-20'!K5,IF('0-0'!J485='19-20'!J6,'19-20'!K6,IF('0-0'!J485='19-20'!J7,'19-20'!K7,IF('0-0'!J485='19-20'!J8,'19-20'!K8,IF('0-0'!J485='19-20'!J9,'19-20'!K9,IF('0-0'!J485='19-20'!J10,'19-20'!K10,IF('0-0'!J485='19-20'!J11,'19-20'!K11,IF('0-0'!J485='19-20'!J12,'19-20'!K12,IF('0-0'!J485='19-20'!J13,'19-20'!K13,IF('0-0'!J485='19-20'!J14,'19-20'!K14))))))))))))</f>
        <v>76000</v>
      </c>
      <c r="E35" s="10" t="s">
        <v>5</v>
      </c>
    </row>
    <row r="36" spans="1:17" x14ac:dyDescent="0.3">
      <c r="A36" s="9">
        <f>IF('0-0'!E486='19-20'!L3,'19-20'!M3,IF('0-0'!E486='19-20'!L4,'19-20'!M4,IF('0-0'!E486='19-20'!L5,'19-20'!M5,IF('0-0'!E486='19-20'!L6,'19-20'!M6,IF('0-0'!E486='19-20'!L7,'19-20'!M7,IF('0-0'!E486='19-20'!L8,'19-20'!M8,IF('0-0'!E486='19-20'!L9,'19-20'!M9,IF('0-0'!E486='19-20'!L10,'19-20'!M10,IF('0-0'!E486='19-20'!L11,'19-20'!M11,IF('0-0'!E486='19-20'!L12,'19-20'!M12,IF('0-0'!E486='19-20'!L13,'19-20'!M13,IF('0-0'!E486='19-20'!L14,'19-20'!M14))))))))))))</f>
        <v>50000</v>
      </c>
      <c r="B36" s="10" t="s">
        <v>6</v>
      </c>
      <c r="C36" s="10"/>
      <c r="D36" s="11">
        <f>IF('0-0'!J486='19-20'!L3,'19-20'!M3,IF('0-0'!J486='19-20'!L4,'19-20'!M4,IF('0-0'!J486='19-20'!L5,'19-20'!M5,IF('0-0'!J486='19-20'!L6,'19-20'!M6,IF('0-0'!J486='19-20'!L7,'19-20'!M7,IF('0-0'!J486='19-20'!L8,'19-20'!M8,IF('0-0'!J486='19-20'!L9,'19-20'!M9,IF('0-0'!J486='19-20'!L10,'19-20'!M10,IF('0-0'!J486='19-20'!L11,'19-20'!M11,IF('0-0'!J486='19-20'!L12,'19-20'!M12,IF('0-0'!J486='19-20'!L13,'19-20'!M13,IF('0-0'!J486='19-20'!L14,'19-20'!M14))))))))))))</f>
        <v>50000</v>
      </c>
      <c r="E36" s="10" t="s">
        <v>6</v>
      </c>
    </row>
    <row r="37" spans="1:17" x14ac:dyDescent="0.3">
      <c r="A37" s="9">
        <f>IF('0-0'!E487='19-20'!A23,'19-20'!B23,IF('0-0'!E487='19-20'!A24,'19-20'!B24,IF('0-0'!E487='19-20'!A25,'19-20'!B25,IF('0-0'!E487='19-20'!A26,'19-20'!B26,IF('0-0'!E487='19-20'!A27,'19-20'!B27,IF('0-0'!E487='19-20'!A28,'19-20'!B28,IF('0-0'!E487='19-20'!A29,'19-20'!B29)))))))</f>
        <v>52000</v>
      </c>
      <c r="B37" s="10" t="s">
        <v>7</v>
      </c>
      <c r="C37" s="10"/>
      <c r="D37" s="11">
        <f>IF('0-0'!J487='19-20'!A23,'19-20'!B23,IF('0-0'!J487='19-20'!A24,'19-20'!B24,IF('0-0'!J487='19-20'!A25,'19-20'!B25,IF('0-0'!J487='19-20'!A26,'19-20'!B26,IF('0-0'!J487='19-20'!A27,'19-20'!B27,IF('0-0'!J487='19-20'!A28,'19-20'!B28,IF('0-0'!J487='19-20'!A29,'19-20'!B29)))))))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489='19-20'!N3,'19-20'!O3,IF('0-0'!E489='19-20'!N4,'19-20'!O4,IF('0-0'!E489='19-20'!N5,'19-20'!O5,IF('0-0'!E489='19-20'!N6,'19-20'!O6,IF('0-0'!E489='19-20'!N7,'19-20'!O7,IF('0-0'!E489='19-20'!N8,'19-20'!O8,IF('0-0'!E489='19-20'!N9,'19-20'!O9,IF('0-0'!E489='19-20'!N10,'19-20'!O10,IF('0-0'!E489='19-20'!N11,'19-20'!N11,IF('0-0'!E489='19-20'!N12,'19-20'!O12,IF('0-0'!E489='19-20'!N13,'19-20'!O13,IF('0-0'!E489='19-20'!N14,'19-20'!O14))))))))))))</f>
        <v>85000</v>
      </c>
      <c r="B39" s="10" t="s">
        <v>10</v>
      </c>
      <c r="C39" s="10"/>
      <c r="D39" s="11">
        <f>IF('0-0'!J489='19-20'!N3,'19-20'!O3,IF('0-0'!J489='19-20'!N4,'19-20'!O4,IF('0-0'!J489='19-20'!N5,'19-20'!O5,IF('0-0'!J489='19-20'!N6,'19-20'!O6,IF('0-0'!J489='19-20'!N7,'19-20'!O7,IF('0-0'!J489='19-20'!N8,'19-20'!O8,IF('0-0'!J489='19-20'!N9,'19-20'!O9,IF('0-0'!J489='19-20'!N10,'19-20'!O10,IF('0-0'!J489='19-20'!N11,'19-20'!N11,IF('0-0'!J489='19-20'!N12,'19-20'!O12,IF('0-0'!J489='19-20'!N13,'19-20'!O13,IF('0-0'!J489='19-20'!N14,'19-20'!O14))))))))))))</f>
        <v>85000</v>
      </c>
      <c r="E39" s="10" t="s">
        <v>10</v>
      </c>
    </row>
    <row r="40" spans="1:17" x14ac:dyDescent="0.3">
      <c r="A40" s="9">
        <f>IF('0-0'!E490='19-20'!P3,'19-20'!Q3,IF('0-0'!E490='19-20'!P4,'19-20'!Q4,IF('0-0'!E490='19-20'!P5,'19-20'!Q5,IF('0-0'!E490='19-20'!P6,'19-20'!Q6,IF('0-0'!E490='19-20'!P7,'19-20'!Q7,IF('0-0'!E490='19-20'!P8,'19-20'!Q8,IF('0-0'!E490='19-20'!P9,'19-20'!Q9,IF('0-0'!E490='19-20'!P10,'19-20'!Q10,IF('0-0'!E490='19-20'!P11,'19-20'!Q11,IF('0-0'!E490='19-20'!P12,'19-20'!Q12,IF('0-0'!E490='19-20'!P13,'19-20'!Q13,IF('0-0'!E490='19-20'!P14,'19-20'!Q14))))))))))))</f>
        <v>20000</v>
      </c>
      <c r="B40" s="10" t="s">
        <v>9</v>
      </c>
      <c r="C40" s="10"/>
      <c r="D40" s="11">
        <f>IF('0-0'!J90='19-20'!P3,'19-20'!Q3,IF('0-0'!J90='19-20'!P4,'19-20'!Q4,IF('0-0'!J90='19-20'!P5,'19-20'!Q5,IF('0-0'!J90='19-20'!P6,'19-20'!Q6,IF('0-0'!J90='19-20'!P7,'19-20'!Q7,IF('0-0'!J90='19-20'!P8,'19-20'!Q8,IF('0-0'!J90='19-20'!P9,'19-20'!Q9,IF('0-0'!J90='19-20'!P10,'19-20'!Q10,IF('0-0'!J90='19-20'!P11,'19-20'!Q11,IF('0-0'!J90='19-20'!P12,'19-20'!Q12,IF('0-0'!J90='19-20'!P13,'19-20'!Q13,IF('0-0'!J90='19-20'!P14,'19-20'!Q14))))))))))))</f>
        <v>32000</v>
      </c>
      <c r="E40" s="10" t="s">
        <v>9</v>
      </c>
    </row>
    <row r="41" spans="1:17" x14ac:dyDescent="0.3">
      <c r="A41" s="9">
        <f>IF('0-0'!E491='1-2'!F23,'1-2'!G23,IF('0-0'!E491='1-2'!F24,'1-2'!G24,IF('0-0'!E491='1-2'!F25,'1-2'!G25,IF('0-0'!E491='1-2'!F26,'1-2'!G26,IF('0-0'!E491='1-2'!F27,'1-2'!G27,IF('0-0'!E491='1-2'!F28,'1-2'!G28,IF('0-0'!E491='1-2'!F29,'1-2'!G29,IF('0-0'!E491='1-2'!F30,'1-2'!G30,IF('0-0'!E491='1-2'!F31,'1-2'!G31)))))))))</f>
        <v>220000</v>
      </c>
      <c r="B41" s="10" t="s">
        <v>124</v>
      </c>
      <c r="C41" s="10"/>
      <c r="D41" s="11">
        <f>IF('0-0'!J491='1-2'!F23,'1-2'!G23,IF('0-0'!J491='1-2'!F24,'1-2'!G24,IF('0-0'!J491='1-2'!F25,'1-2'!G25,IF('0-0'!J491='1-2'!F26,'1-2'!G26,IF('0-0'!J491='1-2'!F27,'1-2'!G27,IF('0-0'!J491='1-2'!F28,'1-2'!G28,IF('0-0'!J491='1-2'!F29,'1-2'!G29,IF('0-0'!J491='1-2'!F30,'1-2'!G30,IF('0-0'!J491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D8FD501F-7250-4D96-91BA-D801E46FFAF6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2092A-DEBF-42EC-99E0-C23B403E5706}">
  <dimension ref="A1:S63"/>
  <sheetViews>
    <sheetView topLeftCell="A7" zoomScale="85" zoomScaleNormal="85" workbookViewId="0">
      <selection activeCell="A25" sqref="A25:XFD25"/>
    </sheetView>
  </sheetViews>
  <sheetFormatPr defaultRowHeight="16.5" x14ac:dyDescent="0.3"/>
  <cols>
    <col min="1" max="1" width="30.25" bestFit="1" customWidth="1"/>
    <col min="2" max="2" width="13" style="6" bestFit="1" customWidth="1"/>
    <col min="3" max="3" width="47.62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  <col min="19" max="19" width="15.125" bestFit="1" customWidth="1"/>
  </cols>
  <sheetData>
    <row r="1" spans="1:19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s="29" t="s">
        <v>142</v>
      </c>
      <c r="S1" t="s">
        <v>18</v>
      </c>
    </row>
    <row r="2" spans="1:19" ht="17.25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  <c r="R2" s="29" t="s">
        <v>141</v>
      </c>
      <c r="S2" s="22" t="s">
        <v>147</v>
      </c>
    </row>
    <row r="3" spans="1:19" ht="17.25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s="29" t="s">
        <v>82</v>
      </c>
      <c r="S3" s="22" t="s">
        <v>148</v>
      </c>
    </row>
    <row r="4" spans="1:19" ht="17.25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s="29" t="s">
        <v>0</v>
      </c>
      <c r="S4" s="22" t="s">
        <v>150</v>
      </c>
    </row>
    <row r="5" spans="1:19" ht="17.25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s="29" t="s">
        <v>83</v>
      </c>
      <c r="S5" s="22" t="s">
        <v>152</v>
      </c>
    </row>
    <row r="6" spans="1:19" ht="17.25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s="29" t="s">
        <v>84</v>
      </c>
      <c r="S6" s="22" t="s">
        <v>153</v>
      </c>
    </row>
    <row r="7" spans="1:19" ht="17.25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s="29" t="s">
        <v>85</v>
      </c>
      <c r="S7" s="22" t="s">
        <v>154</v>
      </c>
    </row>
    <row r="8" spans="1:19" ht="17.25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s="29" t="s">
        <v>86</v>
      </c>
      <c r="S8" s="22" t="s">
        <v>155</v>
      </c>
    </row>
    <row r="9" spans="1:19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s="29" t="s">
        <v>156</v>
      </c>
    </row>
    <row r="10" spans="1:19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s="29" t="s">
        <v>88</v>
      </c>
    </row>
    <row r="11" spans="1:19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s="29" t="s">
        <v>89</v>
      </c>
    </row>
    <row r="12" spans="1:19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s="29" t="s">
        <v>90</v>
      </c>
    </row>
    <row r="13" spans="1:19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  <c r="R13" s="29" t="s">
        <v>140</v>
      </c>
    </row>
    <row r="14" spans="1:19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19" x14ac:dyDescent="0.3">
      <c r="A15" t="s">
        <v>204</v>
      </c>
      <c r="B15" s="6">
        <v>82000</v>
      </c>
      <c r="C15" s="6" t="s">
        <v>174</v>
      </c>
    </row>
    <row r="16" spans="1:19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29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104</v>
      </c>
      <c r="B30" s="43"/>
      <c r="C30" s="30"/>
      <c r="D30" s="43" t="s">
        <v>105</v>
      </c>
      <c r="E30" s="43"/>
    </row>
    <row r="31" spans="1:18" x14ac:dyDescent="0.3">
      <c r="A31" s="9" t="b">
        <f>IF('0-0'!E531='21-22'!A3,'21-22'!B3,IF('0-0'!E531='21-22'!A4,'21-22'!B4,IF('0-0'!E531='21-22'!A5,'21-22'!B5,IF('0-0'!E531='21-22'!A6,'21-22'!B6,IF('0-0'!E531='21-22'!A7,'21-22'!B7,IF('0-0'!E531='21-22'!A8,'21-22'!B8,IF('0-0'!E531='21-22'!A9,'21-22'!B9,IF('0-0'!E531='21-22'!A10,'21-22'!B10,IF('0-0'!E531='21-22'!A11,'21-22'!B11,IF('0-0'!E531='21-22'!A12,'21-22'!B12,IF('0-0'!E531='21-22'!A13,'21-22'!B13,IF('0-0'!E531='21-22'!A14,'21-22'!B14,IF('0-0'!E531='21-22'!A15,'21-22'!B15,IF('0-0'!E531='21-22'!A16,'21-22'!B16))))))))))))))</f>
        <v>0</v>
      </c>
      <c r="B31" s="10" t="s">
        <v>2</v>
      </c>
      <c r="C31" s="10"/>
      <c r="D31" s="11">
        <f>IF('0-0'!J531='21-22'!A3,'21-22'!B3,IF('0-0'!J531='21-22'!A4,'21-22'!B4,IF('0-0'!J531='21-22'!A5,'21-22'!B5,IF('0-0'!J531='21-22'!A6,'21-22'!B6,IF('0-0'!J531='21-22'!A7,'21-22'!B7,IF('0-0'!J531='21-22'!A8,'21-22'!B8,IF('0-0'!J531='21-22'!A9,'21-22'!B9,IF('0-0'!J531='21-22'!A10,'21-22'!B10,IF('0-0'!J531='21-22'!A11,'21-22'!B11,IF('0-0'!J531='21-22'!A12,'21-22'!B12,IF('0-0'!J531='21-22'!A13,'21-22'!B13,IF('0-0'!J531='21-22'!A14,'21-22'!B14,IF('0-0'!J531='21-22'!A15,'21-22'!B15,IF('0-0'!J531='21-22'!A16,'21-22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532='21-22'!D3,'21-22'!E3,IF('0-0'!E532='21-22'!D4,'21-22'!E4,IF('0-0'!E532='21-22'!D5,'21-22'!E5,IF('0-0'!E532='21-22'!D6,'21-22'!E6,IF('0-0'!E532='21-22'!D7,'21-22'!E7,IF('0-0'!E532='21-22'!D8,'21-22'!E8,IF('0-0'!E532='21-22'!D9,'21-22'!E9,IF('0-0'!E532='21-22'!D10,'21-22'!E10,IF('0-0'!E532='21-22'!D11,'21-22'!E11,IF('0-0'!E532='21-22'!D12,'21-22'!E12,IF('0-0'!E532='21-22'!D13,'21-22'!E13,IF('0-0'!E532='21-22'!D14,'21-22'!E14))))))))))))</f>
        <v>0</v>
      </c>
      <c r="B32" s="10" t="s">
        <v>3</v>
      </c>
      <c r="C32" s="10"/>
      <c r="D32" s="11">
        <f>IF('0-0'!J532='21-22'!D3,'21-22'!E3,IF('0-0'!J532='21-22'!D4,'21-22'!E4,IF('0-0'!J532='21-22'!D5,'21-22'!E5,IF('0-0'!J532='21-22'!D6,'21-22'!E6,IF('0-0'!J532='21-22'!D7,'21-22'!E7,IF('0-0'!J532='21-22'!D8,'21-22'!E8,IF('0-0'!J532='21-22'!D9,'21-22'!E9,IF('0-0'!J532='21-22'!D10,'21-22'!E10,IF('0-0'!J532='21-22'!D11,'21-22'!E11,IF('0-0'!J532='21-22'!D12,'21-22'!E12,IF('0-0'!J532='21-22'!D13,'21-22'!E13,IF('0-0'!J532='21-22'!D14,'21-22'!E14))))))))))))</f>
        <v>0</v>
      </c>
      <c r="E32" s="10" t="s">
        <v>3</v>
      </c>
    </row>
    <row r="33" spans="1:17" x14ac:dyDescent="0.3">
      <c r="A33" s="9">
        <f>IF('0-0'!E533='21-22'!F3,'21-22'!G3,IF('0-0'!E533='21-22'!F4,'21-22'!G4,IF('0-0'!E533='21-22'!F5,'21-22'!G5,IF('0-0'!E533='21-22'!F6,'21-22'!G6,IF('0-0'!E533='21-22'!F7,'21-22'!G7,IF('0-0'!E533='21-22'!F8,'21-22'!G8,IF('0-0'!E533='21-22'!F9,'21-22'!G9,IF('0-0'!E533='21-22'!F10,'21-22'!G10,IF('0-0'!E533='21-22'!F11,'21-22'!G11,IF('0-0'!E533='21-22'!F12,'21-22'!G12,IF('0-0'!E533='21-22'!F13,'21-22'!G13,IF('0-0'!E533='21-22'!F14,'21-22'!G14))))))))))))</f>
        <v>900000</v>
      </c>
      <c r="B33" s="10" t="s">
        <v>11</v>
      </c>
      <c r="C33" s="10"/>
      <c r="D33" s="11">
        <f>IF('0-0'!J533='21-22'!F3,'21-22'!G3,IF('0-0'!J533='21-22'!F4,'21-22'!G4,IF('0-0'!J533='21-22'!F5,'21-22'!G5,IF('0-0'!J533='21-22'!F6,'21-22'!G6,IF('0-0'!J533='21-22'!F7,'21-22'!G7,IF('0-0'!J533='21-22'!F8,'21-22'!G8,IF('0-0'!J533='21-22'!F9,'21-22'!G9,IF('0-0'!J533='21-22'!F10,'21-22'!G10,IF('0-0'!J533='21-22'!F11,'21-22'!G11,IF('0-0'!J533='21-22'!F12,'21-22'!G12,IF('0-0'!J533='21-22'!F13,'21-22'!G13,IF('0-0'!J533='21-22'!F14,'21-22'!G14))))))))))))</f>
        <v>380000</v>
      </c>
      <c r="E33" s="10" t="s">
        <v>11</v>
      </c>
    </row>
    <row r="34" spans="1:17" x14ac:dyDescent="0.3">
      <c r="A34" s="9">
        <f>IF('0-0'!E534='21-22'!H3,'21-22'!I3,IF('0-0'!E534='21-22'!H4,'21-22'!I4,IF('0-0'!E534='21-22'!H5,'21-22'!I5,IF('0-0'!E534='21-22'!H6,'21-22'!I6,IF('0-0'!E534='21-22'!H7,'21-22'!I7,IF('0-0'!E534='21-22'!H8,'21-22'!I8,IF('0-0'!E534='21-22'!H9,'21-22'!I9,IF('0-0'!E534='21-22'!H10,'21-22'!I10,IF('0-0'!E534='21-22'!H11,'21-22'!I11,IF('0-0'!E534='21-22'!H12,'21-22'!I12,IF('0-0'!E534='21-22'!H13,'21-22'!I13,IF('0-0'!E534='21-22'!H14,'21-22'!I14))))))))))))</f>
        <v>43000</v>
      </c>
      <c r="B34" s="10" t="s">
        <v>4</v>
      </c>
      <c r="C34" s="10"/>
      <c r="D34" s="11">
        <f>IF('0-0'!J534='21-22'!H3,'21-22'!I3,IF('0-0'!J534='21-22'!H4,'21-22'!I4,IF('0-0'!J534='21-22'!H5,'21-22'!I5,IF('0-0'!J534='21-22'!H6,'21-22'!I6,IF('0-0'!J534='21-22'!H7,'21-22'!I7,IF('0-0'!J534='21-22'!H8,'21-22'!I8,IF('0-0'!J534='21-22'!H9,'21-22'!I9,IF('0-0'!J534='21-22'!H10,'21-22'!I10,IF('0-0'!J534='21-22'!H11,'21-22'!I11,IF('0-0'!J534='21-22'!H12,'21-22'!I12,IF('0-0'!J534='21-22'!H13,'21-22'!I13,IF('0-0'!J534='21-22'!H14,'21-22'!I14))))))))))))</f>
        <v>85000</v>
      </c>
      <c r="E34" s="10" t="s">
        <v>4</v>
      </c>
    </row>
    <row r="35" spans="1:17" x14ac:dyDescent="0.3">
      <c r="A35" s="9">
        <f>IF('0-0'!E535='21-22'!J3,'21-22'!K3,IF('0-0'!E535='21-22'!J4,'21-22'!K4,IF('0-0'!E535='21-22'!J5,'21-22'!K5,IF('0-0'!E535='21-22'!J6,'21-22'!K6,IF('0-0'!E535='21-22'!J7,'21-22'!K7,IF('0-0'!E535='21-22'!J8,'21-22'!K8,IF('0-0'!E535='21-22'!J9,'21-22'!K9,IF('0-0'!E535='21-22'!J10,'21-22'!K10,IF('0-0'!E535='21-22'!J11,'21-22'!K11,IF('0-0'!E535='21-22'!J12,'21-22'!K12,IF('0-0'!E535='21-22'!J13,'21-22'!K13,IF('0-0'!E535='21-22'!J14,'21-22'!K14))))))))))))</f>
        <v>76000</v>
      </c>
      <c r="B35" s="10" t="s">
        <v>5</v>
      </c>
      <c r="C35" s="10"/>
      <c r="D35" s="11">
        <f>IF('0-0'!J535='21-22'!J3,'21-22'!K3,IF('0-0'!J535='21-22'!J4,'21-22'!K4,IF('0-0'!J535='21-22'!J5,'21-22'!K5,IF('0-0'!J535='21-22'!J6,'21-22'!K6,IF('0-0'!J535='21-22'!J7,'21-22'!K7,IF('0-0'!J535='21-22'!J8,'21-22'!K8,IF('0-0'!J535='21-22'!J9,'21-22'!K9,IF('0-0'!J535='21-22'!J10,'21-22'!K10,IF('0-0'!J535='21-22'!J11,'21-22'!K11,IF('0-0'!J535='21-22'!J12,'21-22'!K12,IF('0-0'!J535='21-22'!J13,'21-22'!K13,IF('0-0'!J535='21-22'!J14,'21-22'!K14))))))))))))</f>
        <v>76000</v>
      </c>
      <c r="E35" s="10" t="s">
        <v>5</v>
      </c>
    </row>
    <row r="36" spans="1:17" x14ac:dyDescent="0.3">
      <c r="A36" s="9">
        <f>IF('0-0'!E536='21-22'!L3,'21-22'!M3,IF('0-0'!E536='21-22'!L4,'21-22'!M4,IF('0-0'!E536='21-22'!L5,'21-22'!M5,IF('0-0'!E536='21-22'!L6,'21-22'!M6,IF('0-0'!E536='21-22'!L7,'21-22'!M7,IF('0-0'!E536='21-22'!L8,'21-22'!M8,IF('0-0'!E536='21-22'!L9,'21-22'!M9,IF('0-0'!E536='21-22'!L10,'21-22'!M10,IF('0-0'!E536='21-22'!L11,'21-22'!M11,IF('0-0'!E536='21-22'!L12,'21-22'!M12,IF('0-0'!E536='21-22'!L13,'21-22'!M13,IF('0-0'!E536='21-22'!L14,'21-22'!M14))))))))))))</f>
        <v>50000</v>
      </c>
      <c r="B36" s="10" t="s">
        <v>6</v>
      </c>
      <c r="C36" s="10"/>
      <c r="D36" s="11">
        <f>IF('0-0'!J536='21-22'!L3,'21-22'!M3,IF('0-0'!J536='21-22'!L4,'21-22'!M4,IF('0-0'!J536='21-22'!L5,'21-22'!M5,IF('0-0'!J536='21-22'!L6,'21-22'!M6,IF('0-0'!J536='21-22'!L7,'21-22'!M7,IF('0-0'!J536='21-22'!L8,'21-22'!M8,IF('0-0'!J536='21-22'!L9,'21-22'!M9,IF('0-0'!J536='21-22'!L10,'21-22'!M10,IF('0-0'!J536='21-22'!L11,'21-22'!M11,IF('0-0'!J536='21-22'!L12,'21-22'!M12,IF('0-0'!J536='21-22'!L13,'21-22'!M13,IF('0-0'!J536='21-22'!L14,'21-22'!M14))))))))))))</f>
        <v>50000</v>
      </c>
      <c r="E36" s="10" t="s">
        <v>6</v>
      </c>
    </row>
    <row r="37" spans="1:17" x14ac:dyDescent="0.3">
      <c r="A37" s="9">
        <f>IF('0-0'!E537='21-22'!A23,'21-22'!B23,IF('0-0'!E537='21-22'!A24,'21-22'!B24,IF('0-0'!E537='21-22'!A25,'21-22'!B25,IF('0-0'!E537='21-22'!A26,'21-22'!B26,IF('0-0'!E537='21-22'!A27,'21-22'!B27,IF('0-0'!E537='21-22'!A28,'21-22'!B28,IF('0-0'!E537='21-22'!A29,'21-22'!B29)))))))</f>
        <v>52000</v>
      </c>
      <c r="B37" s="10" t="s">
        <v>7</v>
      </c>
      <c r="C37" s="10"/>
      <c r="D37" s="11">
        <f>IF('0-0'!J537='21-22'!A23,'21-22'!B23,IF('0-0'!J537='21-22'!A24,'21-22'!B24,IF('0-0'!J537='21-22'!A25,'21-22'!B25,IF('0-0'!J537='21-22'!A26,'21-22'!B26,IF('0-0'!J537='21-22'!A27,'21-22'!B27,IF('0-0'!J537='21-22'!A28,'21-22'!B28,IF('0-0'!J537='21-22'!A29,'21-22'!B29)))))))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539='21-22'!N3,'21-22'!O3,IF('0-0'!E539='21-22'!N4,'21-22'!O4,IF('0-0'!E539='21-22'!N5,'21-22'!O5,IF('0-0'!E539='21-22'!N6,'21-22'!O6,IF('0-0'!E539='21-22'!N7,'21-22'!O7,IF('0-0'!E539='21-22'!N8,'21-22'!O8,IF('0-0'!E539='21-22'!N9,'21-22'!O9,IF('0-0'!E539='21-22'!N10,'21-22'!O10,IF('0-0'!E539='21-22'!N11,'21-22'!N11,IF('0-0'!E539='21-22'!N12,'21-22'!O12,IF('0-0'!E539='21-22'!N13,'21-22'!O13,IF('0-0'!E539='21-22'!N14,'21-22'!O14))))))))))))</f>
        <v>85000</v>
      </c>
      <c r="B39" s="10" t="s">
        <v>10</v>
      </c>
      <c r="C39" s="10"/>
      <c r="D39" s="11">
        <f>IF('0-0'!J539='21-22'!N3,'21-22'!O3,IF('0-0'!J539='21-22'!N4,'21-22'!O4,IF('0-0'!J539='21-22'!N5,'21-22'!O5,IF('0-0'!J539='21-22'!N6,'21-22'!O6,IF('0-0'!J539='21-22'!N7,'21-22'!O7,IF('0-0'!J539='21-22'!N8,'21-22'!O8,IF('0-0'!J539='21-22'!N9,'21-22'!O9,IF('0-0'!J539='21-22'!N10,'21-22'!O10,IF('0-0'!J539='21-22'!N11,'21-22'!N11,IF('0-0'!J39='21-22'!N12,'21-22'!O12,IF('0-0'!J539='21-22'!N13,'21-22'!O13,IF('0-0'!J539='21-22'!N14,'21-22'!O14))))))))))))</f>
        <v>85000</v>
      </c>
      <c r="E39" s="10" t="s">
        <v>10</v>
      </c>
    </row>
    <row r="40" spans="1:17" x14ac:dyDescent="0.3">
      <c r="A40" s="9">
        <f>IF('0-0'!E540='21-22'!P3,'21-22'!Q3,IF('0-0'!E540='21-22'!P4,'21-22'!Q4,IF('0-0'!E540='21-22'!P5,'21-22'!Q5,IF('0-0'!E540='21-22'!P6,'21-22'!Q6,IF('0-0'!E540='21-22'!P7,'21-22'!Q7,IF('0-0'!E540='21-22'!P8,'21-22'!Q8,IF('0-0'!E540='21-22'!P9,'21-22'!Q9,IF('0-0'!E540='21-22'!P10,'21-22'!Q10,IF('0-0'!E540='21-22'!P11,'21-22'!Q11,IF('0-0'!E540='21-22'!P12,'21-22'!Q12,IF('0-0'!E540='21-22'!P13,'21-22'!Q13,IF('0-0'!E540='21-22'!P14,'21-22'!Q14))))))))))))</f>
        <v>20000</v>
      </c>
      <c r="B40" s="10" t="s">
        <v>9</v>
      </c>
      <c r="C40" s="10"/>
      <c r="D40" s="11">
        <f>IF('0-0'!J540='21-22'!P3,'21-22'!Q3,IF('0-0'!J540='21-22'!P4,'21-22'!Q4,IF('0-0'!J540='21-22'!P5,'21-22'!Q5,IF('0-0'!J540='21-22'!P6,'21-22'!Q6,IF('0-0'!J540='21-22'!P7,'21-22'!Q7,IF('0-0'!J540='21-22'!P8,'21-22'!Q8,IF('0-0'!J540='21-22'!P9,'21-22'!Q9,IF('0-0'!J540='21-22'!P10,'21-22'!Q10,IF('0-0'!J540='21-22'!P11,'21-22'!Q11,IF('0-0'!J540='21-22'!P12,'21-22'!Q12,IF('0-0'!J540='21-22'!P13,'21-22'!Q13,IF('0-0'!J540='21-22'!P14,'21-22'!Q14))))))))))))</f>
        <v>32000</v>
      </c>
      <c r="E40" s="10" t="s">
        <v>9</v>
      </c>
    </row>
    <row r="41" spans="1:17" x14ac:dyDescent="0.3">
      <c r="A41" s="9">
        <f>IF('0-0'!E541='21-22'!F23,'21-22'!G23,IF('0-0'!E541='21-22'!F24,'21-22'!G24,IF('0-0'!E541='21-22'!F25,'21-22'!G25,IF('0-0'!E541='21-22'!F26,'21-22'!G26,IF('0-0'!E541='21-22'!F27,'21-22'!G27,IF('0-0'!E541='21-22'!F28,'21-22'!G28,IF('0-0'!E541='21-22'!F29,'21-22'!G29,IF('0-0'!E541='21-22'!F30,'21-22'!G30,IF('0-0'!E541='21-22'!F31,'21-22'!G31)))))))))</f>
        <v>220000</v>
      </c>
      <c r="B41" s="10" t="s">
        <v>124</v>
      </c>
      <c r="C41" s="10"/>
      <c r="D41" s="11">
        <f>IF('0-0'!J541='21-22'!F23,'21-22'!G23,IF('0-0'!J541='21-22'!F24,'21-22'!G24,IF('0-0'!J541='21-22'!F25,'21-22'!G25,IF('0-0'!J541='21-22'!F26,'21-22'!G26,IF('0-0'!J541='21-22'!F27,'21-22'!G27,IF('0-0'!J541='21-22'!F28,'21-22'!G28,IF('0-0'!J541='21-22'!F29,'21-22'!G29,IF('0-0'!J541='21-22'!F30,'21-22'!G30,IF('0-0'!J541='21-22'!F31,'21-22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521C0256-71DD-423C-9BD6-A399CBFFC7B9}">
      <formula1>$F$3:$F$14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9F20-047F-4D89-8D94-A58B17E96C25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106</v>
      </c>
      <c r="B30" s="43"/>
      <c r="C30" s="30"/>
      <c r="D30" s="43" t="s">
        <v>107</v>
      </c>
      <c r="E30" s="43"/>
    </row>
    <row r="31" spans="1:18" x14ac:dyDescent="0.3">
      <c r="A31" s="9" t="b">
        <f>IF('0-0'!E581='23-24'!A3,'23-24'!B3,IF('0-0'!E581='23-24'!A4,'23-24'!B4,IF('0-0'!E581='23-24'!A5,'23-24'!B5,IF('0-0'!E581='23-24'!A6,'23-24'!B6,IF('0-0'!E581='23-24'!A7,'23-24'!B7,IF('0-0'!E581='23-24'!A8,'23-24'!B8,IF('0-0'!E581='23-24'!A9,'23-24'!B9,IF('0-0'!E581='23-24'!A10,'23-24'!B10,IF('0-0'!E581='23-24'!A11,'23-24'!B11,IF('0-0'!E581='23-24'!A12,'23-24'!B12,IF('0-0'!E581='23-24'!A13,'23-24'!B13,IF('0-0'!E581='23-24'!A14,'23-24'!B14,IF('0-0'!E581='23-24'!A15,'23-24'!B15,IF('0-0'!E581='23-24'!A16,'23-24'!B16))))))))))))))</f>
        <v>0</v>
      </c>
      <c r="B31" s="10" t="s">
        <v>2</v>
      </c>
      <c r="C31" s="10"/>
      <c r="D31" s="11">
        <f>IF('0-0'!J581='23-24'!A3,'23-24'!B3,IF('0-0'!J581='23-24'!A4,'23-24'!B4,IF('0-0'!J581='23-24'!A5,'23-24'!B5,IF('0-0'!J581='23-24'!A6,'23-24'!B6,IF('0-0'!J581='23-24'!A7,'23-24'!B7,IF('0-0'!J581='23-24'!A8,'23-24'!B8,IF('0-0'!J581='23-24'!A9,'23-24'!B9,IF('0-0'!J581='23-24'!A10,'23-24'!B10,IF('0-0'!J581='23-24'!A11,'23-24'!B11,IF('0-0'!J581='23-24'!A12,'23-24'!B12,IF('0-0'!J581='23-24'!A13,'23-24'!B13,IF('0-0'!J581='23-24'!A14,'23-24'!B14,IF('0-0'!J581='23-24'!A15,'23-24'!B15,IF('0-0'!J581='23-24'!A16,'23-24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582='23-24'!D3,'23-24'!E3,IF('0-0'!E582='23-24'!D4,'23-24'!E4,IF('0-0'!E582='23-24'!D5,'23-24'!E5,IF('0-0'!E582='23-24'!D6,'23-24'!E6,IF('0-0'!E582='23-24'!D7,'23-24'!E7,IF('0-0'!E582='23-24'!D8,'23-24'!E8,IF('0-0'!E582='23-24'!D9,'23-24'!E9,IF('0-0'!E582='23-24'!D10,'23-24'!E10,IF('0-0'!E582='23-24'!D11,'23-24'!E11,IF('0-0'!E582='23-24'!D12,'23-24'!E12,IF('0-0'!E582='23-24'!D13,'23-24'!E13,IF('0-0'!E582='23-24'!D14,'23-24'!E14))))))))))))</f>
        <v>0</v>
      </c>
      <c r="B32" s="10" t="s">
        <v>3</v>
      </c>
      <c r="C32" s="10"/>
      <c r="D32" s="11">
        <f>IF('0-0'!J582='23-24'!D3,'23-24'!E3,IF('0-0'!J582='23-24'!D4,'23-24'!E4,IF('0-0'!J582='23-24'!D5,'23-24'!E5,IF('0-0'!J582='23-24'!D6,'23-24'!E6,IF('0-0'!J582='23-24'!D7,'23-24'!E7,IF('0-0'!J582='23-24'!D8,'23-24'!E8,IF('0-0'!J582='23-24'!D9,'23-24'!E9,IF('0-0'!J582='23-24'!D10,'23-24'!E10,IF('0-0'!J582='23-24'!D11,'23-24'!E11,IF('0-0'!J582='23-24'!D12,'23-24'!E12,IF('0-0'!J582='23-24'!D13,'23-24'!E13,IF('0-0'!J582='23-24'!D14,'23-24'!E14))))))))))))</f>
        <v>0</v>
      </c>
      <c r="E32" s="10" t="s">
        <v>3</v>
      </c>
    </row>
    <row r="33" spans="1:17" x14ac:dyDescent="0.3">
      <c r="A33" s="9">
        <f>IF('0-0'!E583='23-24'!F3,'23-24'!G3,IF('0-0'!E583='23-24'!F4,'23-24'!G4,IF('0-0'!E583='23-24'!F5,'23-24'!G5,IF('0-0'!E583='23-24'!F6,'23-24'!G6,IF('0-0'!E583='23-24'!F7,'23-24'!G7,IF('0-0'!E583='23-24'!F8,'23-24'!G8,IF('0-0'!E583='23-24'!F9,'23-24'!G9,IF('0-0'!E583='23-24'!F10,'23-24'!G10,IF('0-0'!E583='23-24'!F11,'23-24'!G11,IF('0-0'!E583='23-24'!F12,'23-24'!G12,IF('0-0'!E583='23-24'!F13,'23-24'!G13,IF('0-0'!E583='23-24'!F14,'23-24'!G14))))))))))))</f>
        <v>900000</v>
      </c>
      <c r="B33" s="10" t="s">
        <v>11</v>
      </c>
      <c r="C33" s="10"/>
      <c r="D33" s="11">
        <f>IF('0-0'!J583='23-24'!F3,'23-24'!G3,IF('0-0'!J583='23-24'!F4,'23-24'!G4,IF('0-0'!J583='23-24'!F5,'23-24'!G5,IF('0-0'!J583='23-24'!F6,'23-24'!G6,IF('0-0'!J583='23-24'!F7,'23-24'!G7,IF('0-0'!J583='23-24'!F8,'23-24'!G8,IF('0-0'!J583='23-24'!F9,'23-24'!G9,IF('0-0'!J583='23-24'!F10,'23-24'!G10,IF('0-0'!J583='23-24'!F11,'23-24'!G11,IF('0-0'!J583='23-24'!F12,'23-24'!G12,IF('0-0'!J583='23-24'!F13,'23-24'!G13,IF('0-0'!J583='23-24'!F14,'23-24'!G14))))))))))))</f>
        <v>380000</v>
      </c>
      <c r="E33" s="10" t="s">
        <v>11</v>
      </c>
    </row>
    <row r="34" spans="1:17" x14ac:dyDescent="0.3">
      <c r="A34" s="9">
        <f>IF('0-0'!E584='23-24'!H3,'23-24'!I3,IF('0-0'!E584='23-24'!H4,'23-24'!I4,IF('0-0'!E584='23-24'!H5,'23-24'!I5,IF('0-0'!E584='23-24'!H6,'23-24'!I6,IF('0-0'!E584='23-24'!H7,'23-24'!I7,IF('0-0'!E584='23-24'!H8,'23-24'!I8,IF('0-0'!E584='23-24'!H9,'23-24'!I9,IF('0-0'!E584='23-24'!H10,'23-24'!I10,IF('0-0'!E584='23-24'!H11,'23-24'!I11,IF('0-0'!E584='23-24'!H12,'23-24'!I12,IF('0-0'!E584='23-24'!H13,'23-24'!I13,IF('0-0'!E584='23-24'!H14,'23-24'!I14))))))))))))</f>
        <v>43000</v>
      </c>
      <c r="B34" s="10" t="s">
        <v>4</v>
      </c>
      <c r="C34" s="10"/>
      <c r="D34" s="11">
        <f>IF('0-0'!J584='23-24'!H3,'23-24'!I3,IF('0-0'!J584='23-24'!H4,'23-24'!I4,IF('0-0'!J584='23-24'!H5,'23-24'!I5,IF('0-0'!J584='23-24'!H6,'23-24'!I6,IF('0-0'!J584='23-24'!H7,'23-24'!I7,IF('0-0'!J584='23-24'!H8,'23-24'!I8,IF('0-0'!J584='23-24'!H9,'23-24'!I9,IF('0-0'!J584='23-24'!H10,'23-24'!I10,IF('0-0'!J584='23-24'!H11,'23-24'!I11,IF('0-0'!J584='23-24'!H12,'23-24'!I12,IF('0-0'!J584='23-24'!H13,'23-24'!I13,IF('0-0'!J584='23-24'!H14,'23-24'!I14))))))))))))</f>
        <v>85000</v>
      </c>
      <c r="E34" s="10" t="s">
        <v>4</v>
      </c>
    </row>
    <row r="35" spans="1:17" x14ac:dyDescent="0.3">
      <c r="A35" s="9">
        <f>IF('0-0'!E585='23-24'!J3,'23-24'!K3,IF('0-0'!E585='23-24'!J4,'23-24'!K4,IF('0-0'!E585='23-24'!J5,'23-24'!K5,IF('0-0'!E585='23-24'!J6,'23-24'!K6,IF('0-0'!E585='23-24'!J7,'23-24'!K7,IF('0-0'!E585='23-24'!J8,'23-24'!K8,IF('0-0'!E585='23-24'!J9,'23-24'!K9,IF('0-0'!E585='23-24'!J10,'23-24'!K10,IF('0-0'!E585='23-24'!J11,'23-24'!K11,IF('0-0'!E585='23-24'!J12,'23-24'!K12,IF('0-0'!E585='23-24'!J13,'23-24'!K13,IF('0-0'!E585='23-24'!J14,'23-24'!K14))))))))))))</f>
        <v>76000</v>
      </c>
      <c r="B35" s="10" t="s">
        <v>5</v>
      </c>
      <c r="C35" s="10"/>
      <c r="D35" s="11">
        <f>IF('0-0'!J585='23-24'!J3,'23-24'!K3,IF('0-0'!J585='23-24'!J4,'23-24'!K4,IF('0-0'!J585='23-24'!J5,'23-24'!K5,IF('0-0'!J585='23-24'!J6,'23-24'!K6,IF('0-0'!J585='23-24'!J7,'23-24'!K7,IF('0-0'!J585='23-24'!J8,'23-24'!K8,IF('0-0'!J585='23-24'!J9,'23-24'!K9,IF('0-0'!J585='23-24'!J10,'23-24'!K10,IF('0-0'!J585='23-24'!J11,'23-24'!K11,IF('0-0'!J585='23-24'!J12,'23-24'!K12,IF('0-0'!J585='23-24'!J13,'23-24'!K13,IF('0-0'!J585='23-24'!J14,'23-24'!K14))))))))))))</f>
        <v>76000</v>
      </c>
      <c r="E35" s="10" t="s">
        <v>5</v>
      </c>
    </row>
    <row r="36" spans="1:17" x14ac:dyDescent="0.3">
      <c r="A36" s="9">
        <f>IF('0-0'!E586='23-24'!L3,'23-24'!M3,IF('0-0'!E586='23-24'!L4,'23-24'!M4,IF('0-0'!E586='23-24'!L5,'23-24'!M5,IF('0-0'!E586='23-24'!L6,'23-24'!M6,IF('0-0'!E586='23-24'!L7,'23-24'!M7,IF('0-0'!E586='23-24'!L8,'23-24'!M8,IF('0-0'!E586='23-24'!L9,'23-24'!M9,IF('0-0'!E586='23-24'!L10,'23-24'!M10,IF('0-0'!E586='23-24'!L11,'23-24'!M11,IF('0-0'!E586='23-24'!L12,'23-24'!M12,IF('0-0'!E586='23-24'!L13,'23-24'!M13,IF('0-0'!E586='23-24'!L14,'23-24'!M14))))))))))))</f>
        <v>50000</v>
      </c>
      <c r="B36" s="10" t="s">
        <v>6</v>
      </c>
      <c r="C36" s="10"/>
      <c r="D36" s="11">
        <f>IF('0-0'!J586='23-24'!L3,'23-24'!M3,IF('0-0'!J586='23-24'!L4,'23-24'!M4,IF('0-0'!J586='23-24'!L5,'23-24'!M5,IF('0-0'!J586='23-24'!L6,'23-24'!M6,IF('0-0'!J586='23-24'!L7,'23-24'!M7,IF('0-0'!J586='23-24'!L8,'23-24'!M8,IF('0-0'!J586='23-24'!L9,'23-24'!M9,IF('0-0'!J586='23-24'!L10,'23-24'!M10,IF('0-0'!J586='23-24'!L11,'23-24'!M11,IF('0-0'!J586='23-24'!L12,'23-24'!M12,IF('0-0'!J586='23-24'!L13,'23-24'!M13,IF('0-0'!J586='23-24'!L14,'23-24'!M14))))))))))))</f>
        <v>50000</v>
      </c>
      <c r="E36" s="10" t="s">
        <v>6</v>
      </c>
    </row>
    <row r="37" spans="1:17" x14ac:dyDescent="0.3">
      <c r="A37" s="9">
        <f>IF('0-0'!E587='23-24'!A23,'23-24'!B23,IF('0-0'!E587='23-24'!A24,'23-24'!B24,IF('0-0'!E587='23-24'!A25,'23-24'!B25,IF('0-0'!E587='23-24'!A26,'23-24'!B26,IF('0-0'!E587='23-24'!A27,'23-24'!B27,IF('0-0'!E587='23-24'!A28,'23-24'!B28,IF('0-0'!E587='23-24'!A29,'23-24'!B29)))))))</f>
        <v>52000</v>
      </c>
      <c r="B37" s="10" t="s">
        <v>7</v>
      </c>
      <c r="C37" s="10"/>
      <c r="D37" s="11">
        <f>IF('0-0'!J587='23-24'!A23,'23-24'!B23,IF('0-0'!J587='23-24'!A24,'23-24'!B24,IF('0-0'!J587='23-24'!A25,'23-24'!B25,IF('0-0'!J587='23-24'!A26,'23-24'!B26,IF('0-0'!J587='23-24'!A27,'23-24'!B27,IF('0-0'!J587='23-24'!A28,'23-24'!B28,IF('0-0'!J587='23-24'!A29,'23-24'!B29)))))))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589='23-24'!N3,'23-24'!O3,IF('0-0'!E589='23-24'!N4,'23-24'!O4,IF('0-0'!E589='23-24'!N5,'23-24'!O5,IF('0-0'!E589='23-24'!N6,'23-24'!O6,IF('0-0'!E589='23-24'!N7,'23-24'!O7,IF('0-0'!E589='23-24'!N8,'23-24'!O8,IF('0-0'!E589='23-24'!N9,'23-24'!O9,IF('0-0'!E589='23-24'!N10,'23-24'!O10,IF('0-0'!E589='23-24'!N11,'23-24'!N11,IF('0-0'!E589='23-24'!N12,'23-24'!O12,IF('0-0'!E589='23-24'!N13,'23-24'!O13,IF('0-0'!E589='23-24'!N14,'23-24'!O14))))))))))))</f>
        <v>85000</v>
      </c>
      <c r="B39" s="10" t="s">
        <v>10</v>
      </c>
      <c r="C39" s="10"/>
      <c r="D39" s="11">
        <f>IF('0-0'!J589='23-24'!N3,'23-24'!O3,IF('0-0'!J589='23-24'!N4,'23-24'!O4,IF('0-0'!J589='23-24'!N5,'23-24'!O5,IF('0-0'!J589='23-24'!N6,'23-24'!O6,IF('0-0'!J589='23-24'!N7,'23-24'!O7,IF('0-0'!J589='23-24'!N8,'23-24'!O8,IF('0-0'!J589='23-24'!N9,'23-24'!O9,IF('0-0'!J589='23-24'!N10,'23-24'!O10,IF('0-0'!J589='23-24'!N11,'23-24'!N11,IF('0-0'!J589='23-24'!N12,'23-24'!O12,IF('0-0'!J589='23-24'!N13,'23-24'!O13,IF('0-0'!J589='23-24'!N14,'23-24'!O14))))))))))))</f>
        <v>85000</v>
      </c>
      <c r="E39" s="10" t="s">
        <v>10</v>
      </c>
    </row>
    <row r="40" spans="1:17" x14ac:dyDescent="0.3">
      <c r="A40" s="9">
        <f>IF('0-0'!E590='23-24'!P3,'23-24'!Q3,IF('0-0'!E590='23-24'!P4,'23-24'!Q4,IF('0-0'!E590='23-24'!P5,'23-24'!Q5,IF('0-0'!E590='23-24'!P6,'23-24'!Q6,IF('0-0'!E590='23-24'!P7,'23-24'!Q7,IF('0-0'!E590='23-24'!P8,'23-24'!Q8,IF('0-0'!E590='23-24'!P9,'23-24'!Q9,IF('0-0'!E590='23-24'!P10,'23-24'!Q10,IF('0-0'!E590='23-24'!P11,'23-24'!Q11,IF('0-0'!E590='23-24'!P12,'23-24'!Q12,IF('0-0'!E590='23-24'!P13,'23-24'!Q13,IF('0-0'!E590='23-24'!P14,'23-24'!Q14))))))))))))</f>
        <v>20000</v>
      </c>
      <c r="B40" s="10" t="s">
        <v>9</v>
      </c>
      <c r="C40" s="10"/>
      <c r="D40" s="11">
        <f>IF('0-0'!J590='23-24'!P3,'23-24'!Q3,IF('0-0'!J590='23-24'!P4,'23-24'!Q4,IF('0-0'!J590='23-24'!P5,'23-24'!Q5,IF('0-0'!J590='23-24'!P6,'23-24'!Q6,IF('0-0'!J590='23-24'!P7,'23-24'!Q7,IF('0-0'!J590='23-24'!P8,'23-24'!Q8,IF('0-0'!J590='23-24'!P9,'23-24'!Q9,IF('0-0'!J590='23-24'!P10,'23-24'!Q10,IF('0-0'!J590='23-24'!P11,'23-24'!Q11,IF('0-0'!J590='23-24'!P12,'23-24'!Q12,IF('0-0'!J590='23-24'!P13,'23-24'!Q13,IF('0-0'!J590='23-24'!P14,'23-24'!Q14))))))))))))</f>
        <v>32000</v>
      </c>
      <c r="E40" s="10" t="s">
        <v>9</v>
      </c>
    </row>
    <row r="41" spans="1:17" x14ac:dyDescent="0.3">
      <c r="A41" s="9">
        <f>IF('0-0'!E591='1-2'!F23,'1-2'!G23,IF('0-0'!E591='1-2'!F24,'1-2'!G24,IF('0-0'!E591='1-2'!F25,'1-2'!G25,IF('0-0'!E591='1-2'!F26,'1-2'!G26,IF('0-0'!E591='1-2'!F27,'1-2'!G27,IF('0-0'!E591='1-2'!F28,'1-2'!G28,IF('0-0'!E591='1-2'!F29,'1-2'!G29,IF('0-0'!E591='1-2'!F30,'1-2'!G30,IF('0-0'!E591='1-2'!F31,'1-2'!G31)))))))))</f>
        <v>220000</v>
      </c>
      <c r="B41" s="10" t="s">
        <v>124</v>
      </c>
      <c r="C41" s="10"/>
      <c r="D41" s="11">
        <f>IF('0-0'!J591='1-2'!F23,'1-2'!G23,IF('0-0'!J591='1-2'!F24,'1-2'!G24,IF('0-0'!J591='1-2'!F25,'1-2'!G25,IF('0-0'!J591='1-2'!F26,'1-2'!G26,IF('0-0'!J591='1-2'!F27,'1-2'!G27,IF('0-0'!J591='1-2'!F28,'1-2'!G28,IF('0-0'!J591='1-2'!F29,'1-2'!G29,IF('0-0'!J591='1-2'!F30,'1-2'!G30,IF('0-0'!J591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8CBF09EB-9D46-4A8C-95E5-D6E3BF8A99C3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0ED19-9260-4B7E-966C-4D0D1DAF7B13}">
  <dimension ref="A1:S63"/>
  <sheetViews>
    <sheetView zoomScale="85" zoomScaleNormal="85" workbookViewId="0">
      <selection activeCell="O33" sqref="O33"/>
    </sheetView>
  </sheetViews>
  <sheetFormatPr defaultRowHeight="16.5" x14ac:dyDescent="0.3"/>
  <cols>
    <col min="1" max="1" width="30.25" bestFit="1" customWidth="1"/>
    <col min="2" max="2" width="13" style="6" bestFit="1" customWidth="1"/>
    <col min="3" max="3" width="47.62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  <col min="19" max="19" width="15.125" bestFit="1" customWidth="1"/>
  </cols>
  <sheetData>
    <row r="1" spans="1:19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s="29" t="s">
        <v>142</v>
      </c>
      <c r="S1" t="s">
        <v>18</v>
      </c>
    </row>
    <row r="2" spans="1:19" ht="17.25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  <c r="R2" s="29" t="s">
        <v>141</v>
      </c>
      <c r="S2" s="22" t="s">
        <v>147</v>
      </c>
    </row>
    <row r="3" spans="1:19" ht="17.25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s="29" t="s">
        <v>82</v>
      </c>
      <c r="S3" s="22" t="s">
        <v>148</v>
      </c>
    </row>
    <row r="4" spans="1:19" ht="17.25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s="29" t="s">
        <v>0</v>
      </c>
      <c r="S4" s="22" t="s">
        <v>150</v>
      </c>
    </row>
    <row r="5" spans="1:19" ht="17.25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s="29" t="s">
        <v>83</v>
      </c>
      <c r="S5" s="22" t="s">
        <v>152</v>
      </c>
    </row>
    <row r="6" spans="1:19" ht="17.25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s="29" t="s">
        <v>84</v>
      </c>
      <c r="S6" s="22" t="s">
        <v>153</v>
      </c>
    </row>
    <row r="7" spans="1:19" ht="17.25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s="29" t="s">
        <v>85</v>
      </c>
      <c r="S7" s="22" t="s">
        <v>154</v>
      </c>
    </row>
    <row r="8" spans="1:19" ht="17.25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s="29" t="s">
        <v>86</v>
      </c>
      <c r="S8" s="22" t="s">
        <v>155</v>
      </c>
    </row>
    <row r="9" spans="1:19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s="29" t="s">
        <v>156</v>
      </c>
    </row>
    <row r="10" spans="1:19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s="29" t="s">
        <v>88</v>
      </c>
    </row>
    <row r="11" spans="1:19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s="29" t="s">
        <v>89</v>
      </c>
    </row>
    <row r="12" spans="1:19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s="29" t="s">
        <v>90</v>
      </c>
    </row>
    <row r="13" spans="1:19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  <c r="R13" s="29" t="s">
        <v>140</v>
      </c>
    </row>
    <row r="14" spans="1:19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19" x14ac:dyDescent="0.3">
      <c r="A15" t="s">
        <v>204</v>
      </c>
      <c r="B15" s="6">
        <v>82000</v>
      </c>
      <c r="C15" s="6" t="s">
        <v>174</v>
      </c>
    </row>
    <row r="16" spans="1:19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29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104</v>
      </c>
      <c r="B30" s="43"/>
      <c r="C30" s="30"/>
      <c r="D30" s="43" t="s">
        <v>105</v>
      </c>
      <c r="E30" s="43"/>
    </row>
    <row r="31" spans="1:18" x14ac:dyDescent="0.3">
      <c r="A31" s="9" t="b">
        <f>IF('0-0'!E631='25-26'!A3,'25-26'!B3,IF('0-0'!E631='25-26'!A4,'25-26'!B4,IF('0-0'!E631='25-26'!A5,'25-26'!B5,IF('0-0'!E631='25-26'!A6,'25-26'!B6,IF('0-0'!E631='25-26'!A7,'25-26'!B7,IF('0-0'!E631='25-26'!A8,'25-26'!B8,IF('0-0'!E631='25-26'!A9,'25-26'!B9,IF('0-0'!E631='25-26'!A10,'25-26'!B10,IF('0-0'!E631='25-26'!A11,'25-26'!B11,IF('0-0'!E631='25-26'!A12,'25-26'!B12,IF('0-0'!E631='25-26'!A13,'25-26'!B13,IF('0-0'!E631='25-26'!A14,'25-26'!B14,IF('0-0'!E631='25-26'!A15,'25-26'!B15,IF('0-0'!E631='25-26'!A16,'25-26'!B16))))))))))))))</f>
        <v>0</v>
      </c>
      <c r="B31" s="10" t="s">
        <v>2</v>
      </c>
      <c r="C31" s="10"/>
      <c r="D31" s="11">
        <f>IF('0-0'!J631='25-26'!A3,'25-26'!B3,IF('0-0'!J631='25-26'!A4,'25-26'!B4,IF('0-0'!J631='25-26'!A5,'25-26'!B5,IF('0-0'!J631='25-26'!A6,'25-26'!B6,IF('0-0'!J631='25-26'!A7,'25-26'!B7,IF('0-0'!J631='25-26'!A8,'25-26'!B8,IF('0-0'!J631='25-26'!A9,'25-26'!B9,IF('0-0'!J631='25-26'!A10,'25-26'!B10,IF('0-0'!J631='25-26'!A11,'25-26'!B11,IF('0-0'!J631='25-26'!A12,'25-26'!B12,IF('0-0'!J631='25-26'!A13,'25-26'!B13,IF('0-0'!J631='25-26'!A14,'25-26'!B14,IF('0-0'!J631='25-26'!A15,'25-26'!B15,IF('0-0'!J631='25-26'!A16,'25-26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632='25-26'!D3,'25-26'!E3,IF('0-0'!E632='25-26'!D4,'25-26'!E4,IF('0-0'!E632='25-26'!D5,'25-26'!E5,IF('0-0'!E632='25-26'!D6,'25-26'!E6,IF('0-0'!E632='25-26'!D7,'25-26'!E7,IF('0-0'!E632='25-26'!D8,'25-26'!E8,IF('0-0'!E632='25-26'!D9,'25-26'!E9,IF('0-0'!E632='25-26'!D10,'25-26'!E10,IF('0-0'!E632='25-26'!D11,'25-26'!E11,IF('0-0'!E632='25-26'!D12,'25-26'!E12,IF('0-0'!E632='25-26'!D13,'25-26'!E13,IF('0-0'!E632='25-26'!D14,'25-26'!E14))))))))))))</f>
        <v>0</v>
      </c>
      <c r="B32" s="10" t="s">
        <v>3</v>
      </c>
      <c r="C32" s="10"/>
      <c r="D32" s="11">
        <f>IF('0-0'!J632='25-26'!D3,'25-26'!E3,IF('0-0'!J632='25-26'!D4,'25-26'!E4,IF('0-0'!J632='25-26'!D5,'25-26'!E5,IF('0-0'!J632='25-26'!D6,'25-26'!E6,IF('0-0'!J632='25-26'!D7,'25-26'!E7,IF('0-0'!J632='25-26'!D8,'25-26'!E8,IF('0-0'!J632='25-26'!D9,'25-26'!E9,IF('0-0'!J632='25-26'!D10,'25-26'!E10,IF('0-0'!J632='25-26'!D11,'25-26'!E11,IF('0-0'!J632='25-26'!D12,'25-26'!E12,IF('0-0'!J632='25-26'!D13,'25-26'!E13,IF('0-0'!J632='25-26'!D14,'25-26'!E14))))))))))))</f>
        <v>0</v>
      </c>
      <c r="E32" s="10" t="s">
        <v>3</v>
      </c>
    </row>
    <row r="33" spans="1:17" x14ac:dyDescent="0.3">
      <c r="A33" s="9">
        <f>IF('0-0'!E633='25-26'!F3,'25-26'!G3,IF('0-0'!E633='25-26'!F4,'25-26'!G4,IF('0-0'!E633='25-26'!F5,'25-26'!G5,IF('0-0'!E633='25-26'!F6,'25-26'!G6,IF('0-0'!E633='25-26'!F7,'25-26'!G7,IF('0-0'!E633='25-26'!F8,'25-26'!G8,IF('0-0'!E633='25-26'!F9,'25-26'!G9,IF('0-0'!E633='25-26'!F10,'25-26'!G10,IF('0-0'!E633='25-26'!F11,'25-26'!G11,IF('0-0'!E633='25-26'!F12,'25-26'!G12,IF('0-0'!E633='25-26'!F13,'25-26'!G13,IF('0-0'!E633='25-26'!F14,'25-26'!G14))))))))))))</f>
        <v>0</v>
      </c>
      <c r="B33" s="10" t="s">
        <v>11</v>
      </c>
      <c r="C33" s="10"/>
      <c r="D33" s="11">
        <f>IF('0-0'!J633='25-26'!F3,'25-26'!G3,IF('0-0'!J633='25-26'!F4,'25-26'!G4,IF('0-0'!J633='25-26'!F5,'25-26'!G5,IF('0-0'!J633='25-26'!F6,'25-26'!G6,IF('0-0'!J633='25-26'!F7,'25-26'!G7,IF('0-0'!J633='25-26'!F8,'25-26'!G8,IF('0-0'!J633='25-26'!F9,'25-26'!G9,IF('0-0'!J633='25-26'!F10,'25-26'!G10,IF('0-0'!J633='25-26'!F11,'25-26'!G11,IF('0-0'!J633='25-26'!F12,'25-26'!G12,IF('0-0'!J633='25-26'!F13,'25-26'!G13,IF('0-0'!J633='25-26'!F14,'25-26'!G14))))))))))))</f>
        <v>380000</v>
      </c>
      <c r="E33" s="10" t="s">
        <v>11</v>
      </c>
    </row>
    <row r="34" spans="1:17" x14ac:dyDescent="0.3">
      <c r="A34" s="9">
        <f>IF('0-0'!E634='25-26'!H3,'25-26'!I3,IF('0-0'!E634='25-26'!H4,'25-26'!I4,IF('0-0'!E634='25-26'!H5,'25-26'!I5,IF('0-0'!E634='25-26'!H6,'25-26'!I6,IF('0-0'!E634='25-26'!H7,'25-26'!I7,IF('0-0'!E634='25-26'!H8,'25-26'!I8,IF('0-0'!E634='25-26'!H9,'25-26'!I9,IF('0-0'!E634='25-26'!H10,'25-26'!I10,IF('0-0'!E634='25-26'!H11,'25-26'!I11,IF('0-0'!E634='25-26'!H12,'25-26'!I12,IF('0-0'!E634='25-26'!H13,'25-26'!I13,IF('0-0'!E634='25-26'!H14,'25-26'!I14))))))))))))</f>
        <v>43000</v>
      </c>
      <c r="B34" s="10" t="s">
        <v>4</v>
      </c>
      <c r="C34" s="10"/>
      <c r="D34" s="11">
        <f>IF('0-0'!J634='25-26'!H3,'25-26'!I3,IF('0-0'!J634='25-26'!H4,'25-26'!I4,IF('0-0'!J634='25-26'!H5,'25-26'!I5,IF('0-0'!J634='25-26'!H6,'25-26'!I6,IF('0-0'!J634='25-26'!H7,'25-26'!I7,IF('0-0'!J634='25-26'!H8,'25-26'!I8,IF('0-0'!J634='25-26'!H9,'25-26'!I9,IF('0-0'!J634='25-26'!H10,'25-26'!I10,IF('0-0'!J634='25-26'!H11,'25-26'!I11,IF('0-0'!J634='25-26'!H12,'25-26'!I12,IF('0-0'!J634='25-26'!H13,'25-26'!I13,IF('0-0'!J634='25-26'!H14,'25-26'!I14))))))))))))</f>
        <v>85000</v>
      </c>
      <c r="E34" s="10" t="s">
        <v>4</v>
      </c>
    </row>
    <row r="35" spans="1:17" x14ac:dyDescent="0.3">
      <c r="A35" s="9">
        <f>IF('0-0'!E635='25-26'!J3,'25-26'!K3,IF('0-0'!E635='25-26'!J4,'25-26'!K4,IF('0-0'!E635='25-26'!J5,'25-26'!K5,IF('0-0'!E635='25-26'!J6,'25-26'!K6,IF('0-0'!E635='25-26'!J7,'25-26'!K7,IF('0-0'!E635='25-26'!J8,'25-26'!K8,IF('0-0'!E635='25-26'!J9,'25-26'!K9,IF('0-0'!E635='25-26'!J10,'25-26'!K10,IF('0-0'!E635='25-26'!J11,'25-26'!K11,IF('0-0'!E635='25-26'!J12,'25-26'!K12,IF('0-0'!E635='25-26'!J13,'25-26'!K13,IF('0-0'!E635='25-26'!J14,'25-26'!K14))))))))))))</f>
        <v>76000</v>
      </c>
      <c r="B35" s="10" t="s">
        <v>5</v>
      </c>
      <c r="C35" s="10"/>
      <c r="D35" s="11">
        <f>IF('0-0'!J635='25-26'!J3,'25-26'!K3,IF('0-0'!J635='25-26'!J4,'25-26'!K4,IF('0-0'!J635='25-26'!J5,'25-26'!K5,IF('0-0'!J635='25-26'!J6,'25-26'!K6,IF('0-0'!J635='25-26'!J7,'25-26'!K7,IF('0-0'!J635='25-26'!J8,'25-26'!K8,IF('0-0'!J635='25-26'!J9,'25-26'!K9,IF('0-0'!J635='25-26'!J10,'25-26'!K10,IF('0-0'!J635='25-26'!J11,'25-26'!K11,IF('0-0'!J635='25-26'!J12,'25-26'!K12,IF('0-0'!J635='25-26'!J13,'25-26'!K13,IF('0-0'!J635='25-26'!J14,'25-26'!K14))))))))))))</f>
        <v>76000</v>
      </c>
      <c r="E35" s="10" t="s">
        <v>5</v>
      </c>
    </row>
    <row r="36" spans="1:17" x14ac:dyDescent="0.3">
      <c r="A36" s="9">
        <f>IF('0-0'!E636='25-26'!L3,'25-26'!M3,IF('0-0'!E636='25-26'!L4,'25-26'!M4,IF('0-0'!E636='25-26'!L5,'25-26'!M5,IF('0-0'!E636='25-26'!L6,'25-26'!M6,IF('0-0'!E636='25-26'!L7,'25-26'!M7,IF('0-0'!E636='25-26'!L8,'25-26'!M8,IF('0-0'!E636='25-26'!L9,'25-26'!M9,IF('0-0'!E636='25-26'!L10,'25-26'!M10,IF('0-0'!E636='25-26'!L11,'25-26'!M11,IF('0-0'!E636='25-26'!L12,'25-26'!M12,IF('0-0'!E636='25-26'!L13,'25-26'!M13,IF('0-0'!E636='25-26'!L14,'25-26'!M14))))))))))))</f>
        <v>50000</v>
      </c>
      <c r="B36" s="10" t="s">
        <v>6</v>
      </c>
      <c r="C36" s="10"/>
      <c r="D36" s="11">
        <f>IF('0-0'!J636='25-26'!L3,'25-26'!M3,IF('0-0'!J636='25-26'!L4,'25-26'!M4,IF('0-0'!J636='25-26'!L5,'25-26'!M5,IF('0-0'!J636='25-26'!L6,'25-26'!M6,IF('0-0'!J636='25-26'!L7,'25-26'!M7,IF('0-0'!J636='25-26'!L8,'25-26'!M8,IF('0-0'!J636='25-26'!L9,'25-26'!M9,IF('0-0'!J636='25-26'!L10,'25-26'!M10,IF('0-0'!J636='25-26'!L11,'25-26'!M11,IF('0-0'!J636='25-26'!L12,'25-26'!M12,IF('0-0'!J636='25-26'!L13,'25-26'!M13,IF('0-0'!J636='25-26'!L14,'25-26'!M14))))))))))))</f>
        <v>50000</v>
      </c>
      <c r="E36" s="10" t="s">
        <v>6</v>
      </c>
    </row>
    <row r="37" spans="1:17" x14ac:dyDescent="0.3">
      <c r="A37" s="9">
        <f>IF('0-0'!E637='25-26'!A23,'25-26'!B23,IF('0-0'!E637='25-26'!A24,'25-26'!B24,IF('0-0'!E637='25-26'!A25,'25-26'!B25,IF('0-0'!E637='25-26'!A26,'25-26'!B26,IF('0-0'!E637='25-26'!A27,'25-26'!B27,IF('0-0'!E637='25-26'!A28,'25-26'!B28,IF('0-0'!E637='25-26'!A29,'25-26'!B29)))))))</f>
        <v>52000</v>
      </c>
      <c r="B37" s="10" t="s">
        <v>7</v>
      </c>
      <c r="C37" s="10"/>
      <c r="D37" s="11">
        <f>IF('0-0'!J637='25-26'!A23,'25-26'!B23,IF('0-0'!J637='25-26'!A24,'25-26'!B24,IF('0-0'!J637='25-26'!A25,'25-26'!B25,IF('0-0'!J637='25-26'!A26,'25-26'!B26,IF('0-0'!J637='25-26'!A27,'25-26'!B27,IF('0-0'!J637='25-26'!A28,'25-26'!B28,IF('0-0'!J637='25-26'!A29,'25-26'!B29)))))))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639='25-26'!N3,'25-26'!O3,IF('0-0'!E639='25-26'!N4,'25-26'!O4,IF('0-0'!E639='25-26'!N5,'25-26'!O5,IF('0-0'!E639='25-26'!N6,'25-26'!O6,IF('0-0'!E639='25-26'!N7,'25-26'!O7,IF('0-0'!E639='25-26'!N8,'25-26'!O8,IF('0-0'!E639='25-26'!N9,'25-26'!O9,IF('0-0'!E639='25-26'!N10,'25-26'!O10,IF('0-0'!E639='25-26'!N11,'25-26'!N11,IF('0-0'!E639='25-26'!N12,'25-26'!O12,IF('0-0'!E639='25-26'!N13,'25-26'!O13,IF('0-0'!E639='25-26'!N14,'25-26'!O14))))))))))))</f>
        <v>85000</v>
      </c>
      <c r="B39" s="10" t="s">
        <v>10</v>
      </c>
      <c r="C39" s="10"/>
      <c r="D39" s="11">
        <f>IF('0-0'!J639='25-26'!N3,'25-26'!O3,IF('0-0'!J639='25-26'!N4,'25-26'!O4,IF('0-0'!J639='25-26'!N5,'25-26'!O5,IF('0-0'!J639='25-26'!N6,'25-26'!O6,IF('0-0'!J639='25-26'!N7,'25-26'!O7,IF('0-0'!J639='25-26'!N8,'25-26'!O8,IF('0-0'!J639='25-26'!N9,'25-26'!O9,IF('0-0'!J639='25-26'!N10,'25-26'!O10,IF('0-0'!J639='25-26'!N11,'25-26'!N11,IF('0-0'!J639='25-26'!N12,'25-26'!O12,IF('0-0'!J639='25-26'!N13,'25-26'!O13,IF('0-0'!J639='25-26'!N14,'25-26'!O14))))))))))))</f>
        <v>85000</v>
      </c>
      <c r="E39" s="10" t="s">
        <v>10</v>
      </c>
    </row>
    <row r="40" spans="1:17" x14ac:dyDescent="0.3">
      <c r="A40" s="9">
        <f>IF('0-0'!E640='25-26'!P3,'25-26'!Q3,IF('0-0'!E640='25-26'!P4,'25-26'!Q4,IF('0-0'!E640='25-26'!P5,'25-26'!Q5,IF('0-0'!E640='25-26'!P6,'25-26'!Q6,IF('0-0'!E640='25-26'!P7,'25-26'!Q7,IF('0-0'!E640='25-26'!P8,'25-26'!Q8,IF('0-0'!E640='25-26'!P9,'25-26'!Q9,IF('0-0'!E640='25-26'!P10,'25-26'!Q10,IF('0-0'!E640='25-26'!P11,'25-26'!Q11,IF('0-0'!E640='25-26'!P12,'25-26'!Q12,IF('0-0'!E640='25-26'!P13,'25-26'!Q13,IF('0-0'!E640='25-26'!P14,'25-26'!Q14))))))))))))</f>
        <v>20000</v>
      </c>
      <c r="B40" s="10" t="s">
        <v>9</v>
      </c>
      <c r="C40" s="10"/>
      <c r="D40" s="11">
        <f>IF('0-0'!J640='25-26'!P3,'25-26'!Q3,IF('0-0'!J640='25-26'!P4,'25-26'!Q4,IF('0-0'!J640='25-26'!P5,'25-26'!Q5,IF('0-0'!J640='25-26'!P6,'25-26'!Q6,IF('0-0'!J640='25-26'!P7,'25-26'!Q7,IF('0-0'!J640='25-26'!P8,'25-26'!Q8,IF('0-0'!J640='25-26'!P9,'25-26'!Q9,IF('0-0'!J640='25-26'!P10,'25-26'!Q10,IF('0-0'!J640='25-26'!P11,'25-26'!Q11,IF('0-0'!J640='25-26'!P12,'25-26'!Q12,IF('0-0'!J640='25-26'!P13,'25-26'!Q13,IF('0-0'!J640='25-26'!P14,'25-26'!Q14))))))))))))</f>
        <v>32000</v>
      </c>
      <c r="E40" s="10" t="s">
        <v>9</v>
      </c>
    </row>
    <row r="41" spans="1:17" x14ac:dyDescent="0.3">
      <c r="A41" s="9">
        <f>IF('0-0'!E641='25-26'!F23,'25-26'!G23,IF('0-0'!E641='25-26'!F24,'25-26'!G24,IF('0-0'!E641='25-26'!F25,'25-26'!G25,IF('0-0'!E641='25-26'!F26,'25-26'!G26,IF('0-0'!E641='25-26'!F27,'25-26'!G27,IF('0-0'!E641='25-26'!F28,'25-26'!G28,IF('0-0'!E641='25-26'!F29,'25-26'!G29,IF('0-0'!E641='25-26'!F30,'25-26'!G30,IF('0-0'!E641='25-26'!F31,'25-26'!G31)))))))))</f>
        <v>220000</v>
      </c>
      <c r="B41" s="10" t="s">
        <v>124</v>
      </c>
      <c r="C41" s="10"/>
      <c r="D41" s="11">
        <f>IF('0-0'!J641='25-26'!F23,'25-26'!G23,IF('0-0'!J641='25-26'!F24,'25-26'!G24,IF('0-0'!J641='25-26'!F25,'25-26'!G25,IF('0-0'!J641='25-26'!F26,'25-26'!G26,IF('0-0'!J641='25-26'!F27,'25-26'!G27,IF('0-0'!J641='25-26'!F28,'25-26'!G28,IF('0-0'!J641='25-26'!F29,'25-26'!G29,IF('0-0'!J641='25-26'!F30,'25-26'!G30,IF('0-0'!J641='25-26'!F31,'25-26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576000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593280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593000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1A2C5DEB-C0DE-40FD-AC87-D3AAD0F40628}">
      <formula1>$F$3:$F$14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AD33B-3F3B-4781-84C5-E2625778E20D}">
  <dimension ref="A1:S63"/>
  <sheetViews>
    <sheetView zoomScale="85" zoomScaleNormal="85" workbookViewId="0">
      <selection activeCell="R25" sqref="R25"/>
    </sheetView>
  </sheetViews>
  <sheetFormatPr defaultRowHeight="16.5" x14ac:dyDescent="0.3"/>
  <cols>
    <col min="1" max="1" width="30.25" bestFit="1" customWidth="1"/>
    <col min="2" max="2" width="13" style="6" bestFit="1" customWidth="1"/>
    <col min="3" max="3" width="47.62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  <col min="19" max="19" width="15.125" bestFit="1" customWidth="1"/>
  </cols>
  <sheetData>
    <row r="1" spans="1:19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s="2" t="s">
        <v>142</v>
      </c>
      <c r="S1" t="s">
        <v>18</v>
      </c>
    </row>
    <row r="2" spans="1:19" ht="17.25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  <c r="R2" s="2" t="s">
        <v>141</v>
      </c>
      <c r="S2" s="22" t="s">
        <v>147</v>
      </c>
    </row>
    <row r="3" spans="1:19" ht="17.25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s="2" t="s">
        <v>82</v>
      </c>
      <c r="S3" s="22" t="s">
        <v>148</v>
      </c>
    </row>
    <row r="4" spans="1:19" ht="17.25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s="2" t="s">
        <v>0</v>
      </c>
      <c r="S4" s="22" t="s">
        <v>150</v>
      </c>
    </row>
    <row r="5" spans="1:19" ht="17.25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s="2" t="s">
        <v>83</v>
      </c>
      <c r="S5" s="22" t="s">
        <v>152</v>
      </c>
    </row>
    <row r="6" spans="1:19" ht="17.25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s="2" t="s">
        <v>84</v>
      </c>
      <c r="S6" s="22" t="s">
        <v>153</v>
      </c>
    </row>
    <row r="7" spans="1:19" ht="17.25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s="2" t="s">
        <v>85</v>
      </c>
      <c r="S7" s="22" t="s">
        <v>154</v>
      </c>
    </row>
    <row r="8" spans="1:19" ht="17.25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s="2" t="s">
        <v>86</v>
      </c>
      <c r="S8" s="22" t="s">
        <v>155</v>
      </c>
    </row>
    <row r="9" spans="1:19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s="2" t="s">
        <v>156</v>
      </c>
    </row>
    <row r="10" spans="1:19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s="2" t="s">
        <v>88</v>
      </c>
    </row>
    <row r="11" spans="1:19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s="2" t="s">
        <v>89</v>
      </c>
    </row>
    <row r="12" spans="1:19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s="2" t="s">
        <v>90</v>
      </c>
    </row>
    <row r="13" spans="1:19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  <c r="R13" s="2" t="s">
        <v>140</v>
      </c>
    </row>
    <row r="14" spans="1:19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19" x14ac:dyDescent="0.3">
      <c r="A15" t="s">
        <v>204</v>
      </c>
      <c r="B15" s="6">
        <v>82000</v>
      </c>
      <c r="C15" s="6" t="s">
        <v>174</v>
      </c>
    </row>
    <row r="16" spans="1:19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2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104</v>
      </c>
      <c r="B30" s="43"/>
      <c r="C30" s="8"/>
      <c r="D30" s="43" t="s">
        <v>105</v>
      </c>
      <c r="E30" s="43"/>
    </row>
    <row r="31" spans="1:18" x14ac:dyDescent="0.3">
      <c r="A31" s="9">
        <f>IF('0-0'!E31='1-2'!A3,'1-2'!B3,IF('0-0'!E31='1-2'!A4,'1-2'!B4,IF('0-0'!E31='1-2'!A5,'1-2'!B5,IF('0-0'!E31='1-2'!A6,'1-2'!B6,IF('0-0'!E31='1-2'!A7,'1-2'!B7,IF('0-0'!E31='1-2'!A8,'1-2'!B8,IF('0-0'!E31='1-2'!A9,'1-2'!B9,IF('0-0'!E31='1-2'!A10,'1-2'!B10,IF('0-0'!E31='1-2'!A11,'1-2'!B11,IF('0-0'!E31='1-2'!A12,'1-2'!B12,IF('0-0'!E31='1-2'!A13,'1-2'!B13,IF('0-0'!E31='1-2'!A14,'1-2'!B14,IF('0-0'!E31='1-2'!A15,'1-2'!B15,IF('0-0'!E31='1-2'!A16,'1-2'!B16))))))))))))))</f>
        <v>82000</v>
      </c>
      <c r="B31" s="10" t="s">
        <v>2</v>
      </c>
      <c r="C31" s="10"/>
      <c r="D31" s="11" t="str">
        <f>IF('0-0'!J31='1-2'!A3,'1-2'!B3,IF('0-0'!J31='1-2'!A4,'1-2'!B4,IF('0-0'!J31='1-2'!A5,'1-2'!B5,IF('0-0'!J31='1-2'!A6,'1-2'!B6,IF('0-0'!J31='1-2'!A7,'1-2'!B7,IF('0-0'!J31='1-2'!A8,'1-2'!B8,IF('0-0'!J31='1-2'!A9,'1-2'!B9,IF('0-0'!J31='1-2'!A10,'1-2'!B10,IF('0-0'!J31='1-2'!A11,'1-2'!B11,IF('0-0'!J31='1-2'!A12,'1-2'!B12,IF('0-0'!J31='1-2'!A13,'1-2'!B13,IF('0-0'!J31='1-2'!A14,'1-2'!B14,IF('0-0'!J31='1-2'!A15,'1-2'!B15,IF('0-0'!J31='1-2'!A16,'1-2'!B16))))))))))))))</f>
        <v>품절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32='1-2'!D3,'1-2'!E3,IF('0-0'!E32='1-2'!D4,'1-2'!E4,IF('0-0'!E32='1-2'!D5,'1-2'!E5,IF('0-0'!E32='1-2'!D6,'1-2'!E6,IF('0-0'!E32='1-2'!D7,'1-2'!E7,IF('0-0'!E32='1-2'!D8,'1-2'!E8,IF('0-0'!E32='1-2'!D9,'1-2'!E9,IF('0-0'!E32='1-2'!D10,'1-2'!E10,IF('0-0'!E32='1-2'!D11,'1-2'!E11,IF('0-0'!E32='1-2'!D12,'1-2'!E12,IF('0-0'!E32='1-2'!D13,'1-2'!E13,IF('0-0'!E32='1-2'!D14,'1-2'!E14))))))))))))</f>
        <v>0</v>
      </c>
      <c r="B32" s="10" t="s">
        <v>3</v>
      </c>
      <c r="C32" s="10"/>
      <c r="D32" s="11">
        <f>IF('0-0'!J32='1-2'!D3,'1-2'!E3,IF('0-0'!J32='1-2'!D4,'1-2'!E4,IF('0-0'!J32='1-2'!D5,'1-2'!E5,IF('0-0'!J32='1-2'!D6,'1-2'!E6,IF('0-0'!J32='1-2'!D7,'1-2'!E7,IF('0-0'!J32='1-2'!D8,'1-2'!E8,IF('0-0'!J32='1-2'!D9,'1-2'!E9,IF('0-0'!J32='1-2'!D10,'1-2'!E10,IF('0-0'!J32='1-2'!D11,'1-2'!E11,IF('0-0'!J32='1-2'!D12,'1-2'!E12,IF('0-0'!J32='1-2'!D13,'1-2'!E13,IF('0-0'!J32='1-2'!D14,'1-2'!E14))))))))))))</f>
        <v>0</v>
      </c>
      <c r="E32" s="10" t="s">
        <v>3</v>
      </c>
    </row>
    <row r="33" spans="1:17" x14ac:dyDescent="0.3">
      <c r="A33" s="9">
        <f>IF('0-0'!E33='1-2'!F3,'1-2'!G3,IF('0-0'!E33='1-2'!F4,'1-2'!G4,IF('0-0'!E33='1-2'!F5,'1-2'!G5,IF('0-0'!E33='1-2'!F6,'1-2'!G6,IF('0-0'!E33='1-2'!F7,'1-2'!G7,IF('0-0'!E33='1-2'!F8,'1-2'!G8,IF('0-0'!E33='1-2'!F9,'1-2'!G9,IF('0-0'!E33='1-2'!F10,'1-2'!G10,IF('0-0'!E33='1-2'!F11,'1-2'!G11,IF('0-0'!E33='1-2'!F12,'1-2'!G12,IF('0-0'!E33='1-2'!F13,'1-2'!G13,IF('0-0'!E33='1-2'!F14,'1-2'!G14))))))))))))</f>
        <v>900000</v>
      </c>
      <c r="B33" s="10" t="s">
        <v>11</v>
      </c>
      <c r="C33" s="10"/>
      <c r="D33" s="11">
        <f>IF('0-0'!J33='1-2'!F3,'1-2'!G3,IF('0-0'!J33='1-2'!F4,'1-2'!G4,IF('0-0'!J33='1-2'!F5,'1-2'!G5,IF('0-0'!J33='1-2'!F6,'1-2'!G6,IF('0-0'!J33='1-2'!F7,'1-2'!G7,IF('0-0'!J33='1-2'!F8,'1-2'!G8,IF('0-0'!J33='1-2'!F9,'1-2'!G9,IF('0-0'!J33='1-2'!F10,'1-2'!G10,IF('0-0'!J33='1-2'!F11,'1-2'!G11,IF('0-0'!J33='1-2'!F12,'1-2'!G12,IF('0-0'!J33='1-2'!F13,'1-2'!G13,IF('0-0'!J33='1-2'!F14,'1-2'!G14))))))))))))</f>
        <v>380000</v>
      </c>
      <c r="E33" s="10" t="s">
        <v>11</v>
      </c>
    </row>
    <row r="34" spans="1:17" x14ac:dyDescent="0.3">
      <c r="A34" s="9">
        <f>IF('0-0'!E34='1-2'!H3,'1-2'!I3,IF('0-0'!E34='1-2'!H4,'1-2'!I4,IF('0-0'!E34='1-2'!H5,'1-2'!I5,IF('0-0'!E34='1-2'!H6,'1-2'!I6,IF('0-0'!E34='1-2'!H7,'1-2'!I7,IF('0-0'!E34='1-2'!H8,'1-2'!I8,IF('0-0'!E34='1-2'!H9,'1-2'!I9,IF('0-0'!E34='1-2'!H10,'1-2'!I10,IF('0-0'!E34='1-2'!H11,'1-2'!I11,IF('0-0'!E34='1-2'!H12,'1-2'!I12,IF('0-0'!E34='1-2'!H13,'1-2'!I13,IF('0-0'!E34='1-2'!H14,'1-2'!I14))))))))))))</f>
        <v>43000</v>
      </c>
      <c r="B34" s="10" t="s">
        <v>4</v>
      </c>
      <c r="C34" s="10"/>
      <c r="D34" s="11">
        <f>IF('0-0'!J34='1-2'!H3,'1-2'!I3,IF('0-0'!J34='1-2'!H4,'1-2'!I4,IF('0-0'!J34='1-2'!H5,'1-2'!I5,IF('0-0'!J34='1-2'!H6,'1-2'!I6,IF('0-0'!J34='1-2'!H7,'1-2'!I7,IF('0-0'!J34='1-2'!H8,'1-2'!I8,IF('0-0'!J34='1-2'!H9,'1-2'!I9,IF('0-0'!J34='1-2'!H10,'1-2'!I10,IF('0-0'!J34='1-2'!H11,'1-2'!I11,IF('0-0'!J34='1-2'!H12,'1-2'!I12,IF('0-0'!J34='1-2'!H13,'1-2'!I13,IF('0-0'!J34='1-2'!H14,'1-2'!I14))))))))))))</f>
        <v>43000</v>
      </c>
      <c r="E34" s="10" t="s">
        <v>4</v>
      </c>
    </row>
    <row r="35" spans="1:17" x14ac:dyDescent="0.3">
      <c r="A35" s="9">
        <f>IF('0-0'!E35='1-2'!J3,'1-2'!K3,IF('0-0'!E35='1-2'!J4,'1-2'!K4,IF('0-0'!E35='1-2'!J5,'1-2'!K5,IF('0-0'!E35='1-2'!J6,'1-2'!K6,IF('0-0'!E35='1-2'!J7,'1-2'!K7,IF('0-0'!E35='1-2'!J8,'1-2'!K8,IF('0-0'!E35='1-2'!J9,'1-2'!K9,IF('0-0'!E35='1-2'!J10,'1-2'!K10,IF('0-0'!E35='1-2'!J11,'1-2'!K11,IF('0-0'!E35='1-2'!J12,'1-2'!K12,IF('0-0'!E35='1-2'!J13,'1-2'!K13,IF('0-0'!E35='1-2'!J14,'1-2'!K14))))))))))))</f>
        <v>76000</v>
      </c>
      <c r="B35" s="10" t="s">
        <v>5</v>
      </c>
      <c r="C35" s="10"/>
      <c r="D35" s="11">
        <f>IF('0-0'!J35='1-2'!J3,'1-2'!K3,IF('0-0'!J35='1-2'!J4,'1-2'!K4,IF('0-0'!J35='1-2'!J5,'1-2'!K5,IF('0-0'!J35='1-2'!J6,'1-2'!K6,IF('0-0'!J35='1-2'!J7,'1-2'!K7,IF('0-0'!J35='1-2'!J8,'1-2'!K8,IF('0-0'!J35='1-2'!J9,'1-2'!K9,IF('0-0'!J35='1-2'!J10,'1-2'!K10,IF('0-0'!J35='1-2'!J11,'1-2'!K11,IF('0-0'!J35='1-2'!J12,'1-2'!K12,IF('0-0'!J35='1-2'!J13,'1-2'!K13,IF('0-0'!J35='1-2'!J14,'1-2'!K14))))))))))))</f>
        <v>76000</v>
      </c>
      <c r="E35" s="10" t="s">
        <v>5</v>
      </c>
    </row>
    <row r="36" spans="1:17" x14ac:dyDescent="0.3">
      <c r="A36" s="9">
        <f>IF('0-0'!E36='1-2'!L3,'1-2'!M3,IF('0-0'!E36='1-2'!L4,'1-2'!M4,IF('0-0'!E36='1-2'!L5,'1-2'!M5,IF('0-0'!E36='1-2'!L6,'1-2'!M6,IF('0-0'!E36='1-2'!L7,'1-2'!M7,IF('0-0'!E36='1-2'!L8,'1-2'!M8,IF('0-0'!E36='1-2'!L9,'1-2'!M9,IF('0-0'!E36='1-2'!L10,'1-2'!M10,IF('0-0'!E36='1-2'!L11,'1-2'!M11,IF('0-0'!E36='1-2'!L12,'1-2'!M12,IF('0-0'!E36='1-2'!L13,'1-2'!M13,IF('0-0'!E36='1-2'!L14,'1-2'!M14))))))))))))</f>
        <v>50000</v>
      </c>
      <c r="B36" s="10" t="s">
        <v>6</v>
      </c>
      <c r="C36" s="10"/>
      <c r="D36" s="11">
        <f>IF('0-0'!J36='1-2'!L3,'1-2'!M3,IF('0-0'!J36='1-2'!L4,'1-2'!M4,IF('0-0'!J36='1-2'!L5,'1-2'!M5,IF('0-0'!J36='1-2'!L6,'1-2'!M6,IF('0-0'!J36='1-2'!L7,'1-2'!M7,IF('0-0'!J36='1-2'!L8,'1-2'!M8,IF('0-0'!J36='1-2'!L9,'1-2'!M9,IF('0-0'!J36='1-2'!L10,'1-2'!M10,IF('0-0'!J36='1-2'!L11,'1-2'!M11,IF('0-0'!J36='1-2'!L12,'1-2'!M12,IF('0-0'!J36='1-2'!L13,'1-2'!M13,IF('0-0'!J36='1-2'!L14,'1-2'!M14))))))))))))</f>
        <v>50000</v>
      </c>
      <c r="E36" s="10" t="s">
        <v>6</v>
      </c>
    </row>
    <row r="37" spans="1:17" x14ac:dyDescent="0.3">
      <c r="A37" s="9">
        <f>IF('0-0'!E37='1-2'!A23,'1-2'!B23,IF('0-0'!E37='1-2'!A24,'1-2'!B24,IF('0-0'!E37='1-2'!A25,'1-2'!B25,IF('0-0'!E37='1-2'!A26,'1-2'!B26,IF('0-0'!E37='1-2'!A27,'1-2'!B27,IF('0-0'!E37='1-2'!A28,'1-2'!B28,IF('0-0'!E37='1-2'!A29,'1-2'!B29)))))))</f>
        <v>52000</v>
      </c>
      <c r="B37" s="10" t="s">
        <v>7</v>
      </c>
      <c r="C37" s="10"/>
      <c r="D37" s="11">
        <f>IF('0-0'!J37='1-2'!A23,'1-2'!B23,IF('0-0'!J37='1-2'!A24,'1-2'!B24,IF('0-0'!J37='1-2'!A25,'1-2'!B25,IF('0-0'!J37='1-2'!A26,'1-2'!B26,IF('0-0'!J37='1-2'!A27,'1-2'!B27,IF('0-0'!J37='1-2'!A28,'1-2'!B28,IF('0-0'!J37='1-2'!A29,'1-2'!B29)))))))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39='1-2'!N3,'1-2'!O3,IF('0-0'!E39='1-2'!N4,'1-2'!O4,IF('0-0'!E39='1-2'!N5,'1-2'!O5,IF('0-0'!E39='1-2'!N6,'1-2'!O6,IF('0-0'!E39='1-2'!N7,'1-2'!O7,IF('0-0'!E39='1-2'!N8,'1-2'!O8,IF('0-0'!E39='1-2'!N9,'1-2'!O9,IF('0-0'!E39='1-2'!N10,'1-2'!O10,IF('0-0'!E39='1-2'!N11,'1-2'!N11,IF('0-0'!E39='1-2'!N12,'1-2'!O12,IF('0-0'!E39='1-2'!N13,'1-2'!O13,IF('0-0'!E39='1-2'!N14,'1-2'!O14))))))))))))</f>
        <v>85000</v>
      </c>
      <c r="B39" s="10" t="s">
        <v>10</v>
      </c>
      <c r="C39" s="10"/>
      <c r="D39" s="11">
        <f>IF('0-0'!J39='1-2'!N3,'1-2'!O3,IF('0-0'!J39='1-2'!N4,'1-2'!O4,IF('0-0'!J39='1-2'!N5,'1-2'!O5,IF('0-0'!J39='1-2'!N6,'1-2'!O6,IF('0-0'!J39='1-2'!N7,'1-2'!O7,IF('0-0'!J39='1-2'!N8,'1-2'!O8,IF('0-0'!J39='1-2'!N9,'1-2'!O9,IF('0-0'!J39='1-2'!N10,'1-2'!O10,IF('0-0'!J39='1-2'!N11,'1-2'!N11,IF('0-0'!J39='1-2'!N12,'1-2'!O12,IF('0-0'!J39='1-2'!N13,'1-2'!O13,IF('0-0'!J39='1-2'!N14,'1-2'!O14))))))))))))</f>
        <v>85000</v>
      </c>
      <c r="E39" s="10" t="s">
        <v>10</v>
      </c>
    </row>
    <row r="40" spans="1:17" x14ac:dyDescent="0.3">
      <c r="A40" s="9">
        <f>IF('0-0'!E40='1-2'!P3,'1-2'!Q3,IF('0-0'!E40='1-2'!P4,'1-2'!Q4,IF('0-0'!E40='1-2'!P5,'1-2'!Q5,IF('0-0'!E40='1-2'!P6,'1-2'!Q6,IF('0-0'!E40='1-2'!P7,'1-2'!Q7,IF('0-0'!E40='1-2'!P8,'1-2'!Q8,IF('0-0'!E40='1-2'!P9,'1-2'!Q9,IF('0-0'!E40='1-2'!P10,'1-2'!Q10,IF('0-0'!E40='1-2'!P11,'1-2'!Q11,IF('0-0'!E40='1-2'!P12,'1-2'!Q12,IF('0-0'!E40='1-2'!P13,'1-2'!Q13,IF('0-0'!E40='1-2'!P14,'1-2'!Q14))))))))))))</f>
        <v>28000</v>
      </c>
      <c r="B40" s="10" t="s">
        <v>9</v>
      </c>
      <c r="C40" s="10"/>
      <c r="D40" s="11">
        <f>IF('0-0'!J40='1-2'!P3,'1-2'!Q3,IF('0-0'!J40='1-2'!P4,'1-2'!Q4,IF('0-0'!J40='1-2'!P5,'1-2'!Q5,IF('0-0'!J40='1-2'!P6,'1-2'!Q6,IF('0-0'!J40='1-2'!P7,'1-2'!Q7,IF('0-0'!J40='1-2'!P8,'1-2'!Q8,IF('0-0'!J40='1-2'!P9,'1-2'!Q9,IF('0-0'!J40='1-2'!P10,'1-2'!Q10,IF('0-0'!J40='1-2'!P11,'1-2'!Q11,IF('0-0'!J40='1-2'!P12,'1-2'!Q12,IF('0-0'!J40='1-2'!P13,'1-2'!Q13,IF('0-0'!J40='1-2'!P14,'1-2'!Q14))))))))))))</f>
        <v>32000</v>
      </c>
      <c r="E40" s="10" t="s">
        <v>9</v>
      </c>
    </row>
    <row r="41" spans="1:17" x14ac:dyDescent="0.3">
      <c r="A41" s="9">
        <f>IF('0-0'!E41='1-2'!F23,'1-2'!G23,IF('0-0'!E41='1-2'!F24,'1-2'!G24,IF('0-0'!E41='1-2'!F25,'1-2'!G25,IF('0-0'!E41='1-2'!F26,'1-2'!G26,IF('0-0'!E41='1-2'!F27,'1-2'!G27,IF('0-0'!E41='1-2'!F28,'1-2'!G28,IF('0-0'!E41='1-2'!F29,'1-2'!G29,IF('0-0'!E41='1-2'!F30,'1-2'!G30,IF('0-0'!E41='1-2'!F31,'1-2'!G31)))))))))</f>
        <v>0</v>
      </c>
      <c r="B41" s="10" t="s">
        <v>124</v>
      </c>
      <c r="C41" s="10"/>
      <c r="D41" s="11">
        <f>IF('0-0'!J41='1-2'!F23,'1-2'!G23,IF('0-0'!J41='1-2'!F24,'1-2'!G24,IF('0-0'!J41='1-2'!F25,'1-2'!G25,IF('0-0'!J41='1-2'!F26,'1-2'!G26,IF('0-0'!J41='1-2'!F27,'1-2'!G27,IF('0-0'!J41='1-2'!F28,'1-2'!G28,IF('0-0'!J41='1-2'!F29,'1-2'!G29,IF('0-0'!J41='1-2'!F30,'1-2'!G30,IF('0-0'!J41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1346000</v>
      </c>
      <c r="B43" s="15" t="s">
        <v>99</v>
      </c>
      <c r="C43" s="15"/>
      <c r="D43" s="14">
        <f>SUM(D31:D42)</f>
        <v>953000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1386380</v>
      </c>
      <c r="B45" s="19" t="s">
        <v>100</v>
      </c>
      <c r="C45" s="19"/>
      <c r="D45" s="18">
        <f>D43*D44%+D43</f>
        <v>981590</v>
      </c>
      <c r="E45" s="19" t="s">
        <v>100</v>
      </c>
    </row>
    <row r="46" spans="1:17" x14ac:dyDescent="0.3">
      <c r="A46" s="9">
        <f>ROUND(A45,-3)</f>
        <v>1386000</v>
      </c>
      <c r="B46" s="20" t="s">
        <v>103</v>
      </c>
      <c r="C46" s="20"/>
      <c r="D46" s="9">
        <f>ROUND(D45,-3)</f>
        <v>982000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FE56935A-67AD-49E5-8AC6-5F000F1B5874}">
      <formula1>$F$3:$F$14</formula1>
    </dataValidation>
  </dataValidations>
  <pageMargins left="0.7" right="0.7" top="0.75" bottom="0.75" header="0.3" footer="0.3"/>
  <pageSetup paperSize="9"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3FA94-48C5-4848-BBB5-570E23BB6671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106</v>
      </c>
      <c r="B30" s="43"/>
      <c r="C30" s="8"/>
      <c r="D30" s="43" t="s">
        <v>107</v>
      </c>
      <c r="E30" s="43"/>
    </row>
    <row r="31" spans="1:18" x14ac:dyDescent="0.3">
      <c r="A31" s="9">
        <f>IF('0-0'!E81='3-4'!A3,'3-4'!B3,IF('0-0'!E81='3-4'!A4,'3-4'!B4,IF('0-0'!E81='3-4'!A5,'3-4'!B5,IF('0-0'!E81='3-4'!A6,'3-4'!B6,IF('0-0'!E81='3-4'!A7,'3-4'!B7,IF('0-0'!E81='3-4'!A8,'3-4'!B8,IF('0-0'!E81='3-4'!A9,'3-4'!B9,IF('0-0'!E81='3-4'!A10,'3-4'!B10,IF('0-0'!E81='3-4'!A11,'3-4'!B11,IF('0-0'!E81='3-4'!A12,'3-4'!B12,IF('0-0'!E81='3-4'!A13,'3-4'!B13,IF('0-0'!E81='3-4'!A14,'3-4'!B14,IF('0-0'!E81='3-4'!A15,'3-4'!B15,IF('0-0'!E81='3-4'!A16,'3-4'!B16))))))))))))))</f>
        <v>102000</v>
      </c>
      <c r="B31" s="10" t="s">
        <v>2</v>
      </c>
      <c r="C31" s="10"/>
      <c r="D31" s="11" t="b">
        <f>IF('0-0'!J81='3-4'!A3,'3-4'!B3,IF('0-0'!J81='3-4'!A4,'3-4'!B4,IF('0-0'!J81='3-4'!A5,'3-4'!B5,IF('0-0'!J81='3-4'!A6,'3-4'!B6,IF('0-0'!J81='3-4'!A7,'3-4'!B7,IF('0-0'!J81='3-4'!A8,'3-4'!B8,IF('0-0'!J81='3-4'!A9,'3-4'!B9,IF('0-0'!J81='3-4'!A10,'3-4'!B10,IF('0-0'!J81='3-4'!A11,'3-4'!B11,IF('0-0'!J81='3-4'!A12,'3-4'!B12,IF('0-0'!J81='3-4'!A13,'3-4'!B13,IF('0-0'!J81='3-4'!A14,'3-4'!B14,IF('0-0'!J81='3-4'!A15,'3-4'!B15,IF('0-0'!J81='3-4'!A16,'3-4'!B16))))))))))))))</f>
        <v>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82='3-4'!D3,'3-4'!E3,IF('0-0'!E82='3-4'!D4,'3-4'!E4,IF('0-0'!E82='3-4'!D5,'3-4'!E5,IF('0-0'!E82='3-4'!D6,'3-4'!E6,IF('0-0'!E82='3-4'!D7,'3-4'!E7,IF('0-0'!E82='3-4'!D8,'3-4'!E8,IF('0-0'!E82='3-4'!D9,'3-4'!E9,IF('0-0'!E82='3-4'!D10,'3-4'!E10,IF('0-0'!E82='3-4'!D11,'3-4'!E11,IF('0-0'!E82='3-4'!D12,'3-4'!E12,IF('0-0'!E82='3-4'!D13,'3-4'!E13,IF('0-0'!E82='3-4'!D14,'3-4'!E14))))))))))))</f>
        <v>0</v>
      </c>
      <c r="B32" s="10" t="s">
        <v>3</v>
      </c>
      <c r="C32" s="10"/>
      <c r="D32" s="11">
        <f>IF('0-0'!J82='3-4'!D3,'3-4'!E3,IF('0-0'!J82='3-4'!D4,'3-4'!E4,IF('0-0'!J82='3-4'!D5,'3-4'!E5,IF('0-0'!J82='3-4'!D6,'3-4'!E6,IF('0-0'!J82='3-4'!D7,'3-4'!E7,IF('0-0'!J82='3-4'!D8,'3-4'!E8,IF('0-0'!J82='3-4'!D9,'3-4'!E9,IF('0-0'!J82='3-4'!D10,'3-4'!E10,IF('0-0'!J82='3-4'!D11,'3-4'!E11,IF('0-0'!J82='3-4'!D12,'3-4'!E12,IF('0-0'!J82='3-4'!D13,'3-4'!E13,IF('0-0'!J82='3-4'!D14,'3-4'!E14))))))))))))</f>
        <v>0</v>
      </c>
      <c r="E32" s="10" t="s">
        <v>3</v>
      </c>
    </row>
    <row r="33" spans="1:17" x14ac:dyDescent="0.3">
      <c r="A33" s="9">
        <f>IF('0-0'!E83='3-4'!F3,'3-4'!G3,IF('0-0'!E83='3-4'!F4,'3-4'!G4,IF('0-0'!E83='3-4'!F5,'3-4'!G5,IF('0-0'!E83='3-4'!F6,'3-4'!G6,IF('0-0'!E83='3-4'!F7,'3-4'!G7,IF('0-0'!E83='3-4'!F8,'3-4'!G8,IF('0-0'!E83='3-4'!F9,'3-4'!G9,IF('0-0'!E83='3-4'!F10,'3-4'!G10,IF('0-0'!E83='3-4'!F11,'3-4'!G11,IF('0-0'!E83='3-4'!F12,'3-4'!G12,IF('0-0'!E83='3-4'!F13,'3-4'!G13,IF('0-0'!E83='3-4'!F14,'3-4'!G14))))))))))))</f>
        <v>900000</v>
      </c>
      <c r="B33" s="10" t="s">
        <v>11</v>
      </c>
      <c r="C33" s="10"/>
      <c r="D33" s="11">
        <f>IF('0-0'!J83='3-4'!F3,'3-4'!G3,IF('0-0'!J83='3-4'!F4,'3-4'!G4,IF('0-0'!J83='3-4'!F5,'3-4'!G5,IF('0-0'!J83='3-4'!F6,'3-4'!G6,IF('0-0'!J83='3-4'!F7,'3-4'!G7,IF('0-0'!J83='3-4'!F8,'3-4'!G8,IF('0-0'!J83='3-4'!F9,'3-4'!G9,IF('0-0'!J83='3-4'!F10,'3-4'!G10,IF('0-0'!J83='3-4'!F11,'3-4'!G11,IF('0-0'!J83='3-4'!F12,'3-4'!G12,IF('0-0'!J83='3-4'!F13,'3-4'!G13,IF('0-0'!J83='3-4'!F14,'3-4'!G14))))))))))))</f>
        <v>380000</v>
      </c>
      <c r="E33" s="10" t="s">
        <v>11</v>
      </c>
    </row>
    <row r="34" spans="1:17" x14ac:dyDescent="0.3">
      <c r="A34" s="9">
        <f>IF('0-0'!E84='3-4'!H3,'3-4'!I3,IF('0-0'!E84='3-4'!H4,'3-4'!I4,IF('0-0'!E84='3-4'!H5,'3-4'!I5,IF('0-0'!E84='3-4'!H6,'3-4'!I6,IF('0-0'!E84='3-4'!H7,'3-4'!I7,IF('0-0'!E84='3-4'!H8,'3-4'!I8,IF('0-0'!E84='3-4'!H9,'3-4'!I9,IF('0-0'!E84='3-4'!H10,'3-4'!I10,IF('0-0'!E84='3-4'!H11,'3-4'!I11,IF('0-0'!E84='3-4'!H12,'3-4'!I12,IF('0-0'!E84='3-4'!H13,'3-4'!I13,IF('0-0'!E84='3-4'!H14,'3-4'!I14))))))))))))</f>
        <v>43000</v>
      </c>
      <c r="B34" s="10" t="s">
        <v>4</v>
      </c>
      <c r="C34" s="10"/>
      <c r="D34" s="11">
        <f>IF('0-0'!J84='3-4'!H3,'3-4'!I3,IF('0-0'!J84='3-4'!H4,'3-4'!I4,IF('0-0'!J84='3-4'!H5,'3-4'!I5,IF('0-0'!J84='3-4'!H6,'3-4'!I6,IF('0-0'!J84='3-4'!H7,'3-4'!I7,IF('0-0'!J84='3-4'!H8,'3-4'!I8,IF('0-0'!J84='3-4'!H9,'3-4'!I9,IF('0-0'!J84='3-4'!H10,'3-4'!I10,IF('0-0'!J84='3-4'!H11,'3-4'!I11,IF('0-0'!J84='3-4'!H12,'3-4'!I12,IF('0-0'!J84='3-4'!H13,'3-4'!I13,IF('0-0'!J84='3-4'!H14,'3-4'!I14))))))))))))</f>
        <v>43000</v>
      </c>
      <c r="E34" s="10" t="s">
        <v>4</v>
      </c>
    </row>
    <row r="35" spans="1:17" x14ac:dyDescent="0.3">
      <c r="A35" s="9">
        <f>IF('0-0'!E85='3-4'!J3,'3-4'!K3,IF('0-0'!E85='3-4'!J4,'3-4'!K4,IF('0-0'!E85='3-4'!J5,'3-4'!K5,IF('0-0'!E85='3-4'!J6,'3-4'!K6,IF('0-0'!E85='3-4'!J7,'3-4'!K7,IF('0-0'!E85='3-4'!J8,'3-4'!K8,IF('0-0'!E85='3-4'!J9,'3-4'!K9,IF('0-0'!E85='3-4'!J10,'3-4'!K10,IF('0-0'!E85='3-4'!J11,'3-4'!K11,IF('0-0'!E85='3-4'!J12,'3-4'!K12,IF('0-0'!E85='3-4'!J13,'3-4'!K13,IF('0-0'!E85='3-4'!J14,'3-4'!K14))))))))))))</f>
        <v>76000</v>
      </c>
      <c r="B35" s="10" t="s">
        <v>5</v>
      </c>
      <c r="C35" s="10"/>
      <c r="D35" s="11">
        <f>IF('0-0'!J85='3-4'!J3,'3-4'!K3,IF('0-0'!J85='3-4'!J4,'3-4'!K4,IF('0-0'!J85='3-4'!J5,'3-4'!K5,IF('0-0'!J85='3-4'!J6,'3-4'!K6,IF('0-0'!J85='3-4'!J7,'3-4'!K7,IF('0-0'!J85='3-4'!J8,'3-4'!K8,IF('0-0'!J85='3-4'!J9,'3-4'!K9,IF('0-0'!J85='3-4'!J10,'3-4'!K10,IF('0-0'!J85='3-4'!J11,'3-4'!K11,IF('0-0'!J85='3-4'!J12,'3-4'!K12,IF('0-0'!J85='3-4'!J13,'3-4'!K13,IF('0-0'!J85='3-4'!J14,'3-4'!K14))))))))))))</f>
        <v>76000</v>
      </c>
      <c r="E35" s="10" t="s">
        <v>5</v>
      </c>
    </row>
    <row r="36" spans="1:17" x14ac:dyDescent="0.3">
      <c r="A36" s="9">
        <f>IF('0-0'!E86='3-4'!L3,'3-4'!M3,IF('0-0'!E86='3-4'!L4,'3-4'!M4,IF('0-0'!E86='3-4'!L5,'3-4'!M5,IF('0-0'!E86='3-4'!L6,'3-4'!M6,IF('0-0'!E86='3-4'!L7,'3-4'!M7,IF('0-0'!E86='3-4'!L8,'3-4'!M8,IF('0-0'!E86='3-4'!L9,'3-4'!M9,IF('0-0'!E86='3-4'!L10,'3-4'!M10,IF('0-0'!E86='3-4'!L11,'3-4'!M11,IF('0-0'!E86='3-4'!L12,'3-4'!M12,IF('0-0'!E86='3-4'!L13,'3-4'!M13,IF('0-0'!E86='3-4'!L14,'3-4'!M14))))))))))))</f>
        <v>50000</v>
      </c>
      <c r="B36" s="10" t="s">
        <v>6</v>
      </c>
      <c r="C36" s="10"/>
      <c r="D36" s="11">
        <f>IF('0-0'!J86='3-4'!L3,'3-4'!M3,IF('0-0'!J86='3-4'!L4,'3-4'!M4,IF('0-0'!J86='3-4'!L5,'3-4'!M5,IF('0-0'!J86='3-4'!L6,'3-4'!M6,IF('0-0'!J86='3-4'!L7,'3-4'!M7,IF('0-0'!J86='3-4'!L8,'3-4'!M8,IF('0-0'!J86='3-4'!L9,'3-4'!M9,IF('0-0'!J86='3-4'!L10,'3-4'!M10,IF('0-0'!J86='3-4'!L11,'3-4'!M11,IF('0-0'!J86='3-4'!L12,'3-4'!M12,IF('0-0'!J86='3-4'!L13,'3-4'!M13,IF('0-0'!J86='3-4'!L14,'3-4'!M14))))))))))))</f>
        <v>50000</v>
      </c>
      <c r="E36" s="10" t="s">
        <v>6</v>
      </c>
    </row>
    <row r="37" spans="1:17" x14ac:dyDescent="0.3">
      <c r="A37" s="9">
        <f>IF('0-0'!E87='3-4'!A23,'3-4'!B23,IF('0-0'!E87='3-4'!A24,'3-4'!B24,IF('0-0'!E87='3-4'!A25,'3-4'!B25,IF('0-0'!E87='3-4'!A26,'3-4'!B26,IF('0-0'!E87='3-4'!A27,'3-4'!B27,IF('0-0'!E87='3-4'!A28,'3-4'!B28,IF('0-0'!E87='3-4'!A29,'3-4'!B29)))))))</f>
        <v>52000</v>
      </c>
      <c r="B37" s="10" t="s">
        <v>7</v>
      </c>
      <c r="C37" s="10"/>
      <c r="D37" s="11">
        <f>IF('0-0'!J87='3-4'!A23,'3-4'!B23,IF('0-0'!J87='3-4'!A24,'3-4'!B24,IF('0-0'!J87='3-4'!A25,'3-4'!B25,IF('0-0'!J87='3-4'!A26,'3-4'!B26,IF('0-0'!J87='3-4'!A27,'3-4'!B27,IF('0-0'!J87='3-4'!A28,'3-4'!B28,IF('0-0'!J87='3-4'!A29,'3-4'!B29)))))))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89='3-4'!N3,'3-4'!O3,IF('0-0'!E89='3-4'!N4,'3-4'!O4,IF('0-0'!E89='3-4'!N5,'3-4'!O5,IF('0-0'!E89='3-4'!N6,'3-4'!O6,IF('0-0'!E89='3-4'!N7,'3-4'!O7,IF('0-0'!E89='3-4'!N8,'3-4'!O8,IF('0-0'!E89='3-4'!N9,'3-4'!O9,IF('0-0'!E89='3-4'!N10,'3-4'!O10,IF('0-0'!E89='3-4'!N11,'3-4'!N11,IF('0-0'!E89='3-4'!N12,'3-4'!O12,IF('0-0'!E89='3-4'!N13,'3-4'!O13,IF('0-0'!E89='3-4'!N14,'3-4'!O14))))))))))))</f>
        <v>85000</v>
      </c>
      <c r="B39" s="10" t="s">
        <v>10</v>
      </c>
      <c r="C39" s="10"/>
      <c r="D39" s="11">
        <f>IF('0-0'!J89='3-4'!N3,'3-4'!O3,IF('0-0'!J89='3-4'!N4,'3-4'!O4,IF('0-0'!J89='3-4'!N5,'3-4'!O5,IF('0-0'!J89='3-4'!N6,'3-4'!O6,IF('0-0'!J89='3-4'!N7,'3-4'!O7,IF('0-0'!J89='3-4'!N8,'3-4'!O8,IF('0-0'!J89='3-4'!N9,'3-4'!O9,IF('0-0'!J89='3-4'!N10,'3-4'!O10,IF('0-0'!J89='3-4'!N11,'3-4'!N11,IF('0-0'!J89='3-4'!N12,'3-4'!O12,IF('0-0'!J89='3-4'!N13,'3-4'!O13,IF('0-0'!J89='3-4'!N14,'3-4'!O14))))))))))))</f>
        <v>85000</v>
      </c>
      <c r="E39" s="10" t="s">
        <v>10</v>
      </c>
    </row>
    <row r="40" spans="1:17" x14ac:dyDescent="0.3">
      <c r="A40" s="9">
        <f>IF('0-0'!E90='3-4'!P3,'3-4'!Q3,IF('0-0'!E90='3-4'!P4,'3-4'!Q4,IF('0-0'!E90='3-4'!P5,'3-4'!Q5,IF('0-0'!E90='3-4'!P6,'3-4'!Q6,IF('0-0'!E90='3-4'!P7,'3-4'!Q7,IF('0-0'!E90='3-4'!P8,'3-4'!Q8,IF('0-0'!E90='3-4'!P9,'3-4'!Q9,IF('0-0'!E90='3-4'!P10,'3-4'!Q10,IF('0-0'!E90='3-4'!P11,'3-4'!Q11,IF('0-0'!E90='3-4'!P12,'3-4'!Q12,IF('0-0'!E90='3-4'!P13,'3-4'!Q13,IF('0-0'!E90='3-4'!P14,'3-4'!Q14))))))))))))</f>
        <v>28000</v>
      </c>
      <c r="B40" s="10" t="s">
        <v>9</v>
      </c>
      <c r="C40" s="10"/>
      <c r="D40" s="11">
        <f>IF('0-0'!J90='3-4'!P3,'3-4'!Q3,IF('0-0'!J90='3-4'!P4,'3-4'!Q4,IF('0-0'!J90='3-4'!P5,'3-4'!Q5,IF('0-0'!J90='3-4'!P6,'3-4'!Q6,IF('0-0'!J90='3-4'!P7,'3-4'!Q7,IF('0-0'!J90='3-4'!P8,'3-4'!Q8,IF('0-0'!J90='3-4'!P9,'3-4'!Q9,IF('0-0'!J90='3-4'!P10,'3-4'!Q10,IF('0-0'!J90='3-4'!P11,'3-4'!Q11,IF('0-0'!J90='3-4'!P12,'3-4'!Q12,IF('0-0'!J90='3-4'!P13,'3-4'!Q13,IF('0-0'!J90='3-4'!P14,'3-4'!Q14))))))))))))</f>
        <v>32000</v>
      </c>
      <c r="E40" s="10" t="s">
        <v>9</v>
      </c>
    </row>
    <row r="41" spans="1:17" x14ac:dyDescent="0.3">
      <c r="A41" s="9">
        <f>IF('0-0'!E91='1-2'!F23,'1-2'!G23,IF('0-0'!E91='1-2'!F24,'1-2'!G24,IF('0-0'!E91='1-2'!F25,'1-2'!G25,IF('0-0'!E91='1-2'!F26,'1-2'!G26,IF('0-0'!E91='1-2'!F27,'1-2'!G27,IF('0-0'!E91='1-2'!F28,'1-2'!G28,IF('0-0'!E91='1-2'!F29,'1-2'!G29,IF('0-0'!E91='1-2'!F30,'1-2'!G30,IF('0-0'!E91='1-2'!F31,'1-2'!G31)))))))))</f>
        <v>220000</v>
      </c>
      <c r="B41" s="10" t="s">
        <v>124</v>
      </c>
      <c r="C41" s="10"/>
      <c r="D41" s="11">
        <f>IF('0-0'!J91='1-2'!F23,'1-2'!G23,IF('0-0'!J91='1-2'!F24,'1-2'!G24,IF('0-0'!J91='1-2'!F25,'1-2'!G25,IF('0-0'!J91='1-2'!F26,'1-2'!G26,IF('0-0'!J91='1-2'!F27,'1-2'!G27,IF('0-0'!J91='1-2'!F28,'1-2'!G28,IF('0-0'!J91='1-2'!F29,'1-2'!G29,IF('0-0'!J91='1-2'!F30,'1-2'!G30,IF('0-0'!J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1586000</v>
      </c>
      <c r="B43" s="15" t="s">
        <v>99</v>
      </c>
      <c r="C43" s="15"/>
      <c r="D43" s="14">
        <f>SUM(D31:D42)</f>
        <v>953000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1633580</v>
      </c>
      <c r="B45" s="19" t="s">
        <v>100</v>
      </c>
      <c r="C45" s="19"/>
      <c r="D45" s="18">
        <f>D43*D44%+D43</f>
        <v>981590</v>
      </c>
      <c r="E45" s="19" t="s">
        <v>100</v>
      </c>
    </row>
    <row r="46" spans="1:17" x14ac:dyDescent="0.3">
      <c r="A46" s="9">
        <f>ROUND(A45,-3)</f>
        <v>1634000</v>
      </c>
      <c r="B46" s="20" t="s">
        <v>103</v>
      </c>
      <c r="C46" s="20"/>
      <c r="D46" s="9">
        <f>ROUND(D45,-3)</f>
        <v>982000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3712B233-28F0-42E7-8D9E-665C9EB7C350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C3C5-866F-4009-80C4-8987DC1E1C5B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112</v>
      </c>
      <c r="B30" s="43"/>
      <c r="C30" s="8"/>
      <c r="D30" s="43" t="s">
        <v>113</v>
      </c>
      <c r="E30" s="43"/>
    </row>
    <row r="31" spans="1:18" x14ac:dyDescent="0.3">
      <c r="A31" s="9">
        <f>IF('0-0'!E131='5-6'!A3,'5-6'!B3,IF('0-0'!E131='5-6'!A4,'5-6'!B4,IF('0-0'!E131='5-6'!A5,'5-6'!B5,IF('0-0'!E131='5-6'!A6,'5-6'!B6,IF('0-0'!E131='5-6'!A7,'5-6'!B7,IF('0-0'!E131='5-6'!A8,'5-6'!B8,IF('0-0'!E131='5-6'!A9,'5-6'!B9,IF('0-0'!E131='5-6'!A10,'5-6'!B10,IF('0-0'!E131='5-6'!A11,'5-6'!B11,IF('0-0'!E131='5-6'!A12,'5-6'!B12,IF('0-0'!E131='5-6'!A13,'5-6'!B13,IF('0-0'!E131='5-6'!A14,'5-6'!B14,IF('0-0'!E131='5-6'!A15,'5-6'!B15,IF('0-0'!E131='5-6'!A16,'5-6'!B16))))))))))))))</f>
        <v>520000</v>
      </c>
      <c r="B31" s="10" t="s">
        <v>2</v>
      </c>
      <c r="C31" s="10"/>
      <c r="D31" s="11">
        <f>IF('0-0'!J131='5-6'!A3,'5-6'!B3,IF('0-0'!J131='5-6'!A4,'5-6'!B4,IF('0-0'!J131='5-6'!A5,'5-6'!B5,IF('0-0'!J131='5-6'!A6,'5-6'!B6,IF('0-0'!J131='5-6'!A7,'5-6'!B7,IF('0-0'!J131='5-6'!A8,'5-6'!B8,IF('0-0'!J131='5-6'!A9,'5-6'!B9,IF('0-0'!J131='5-6'!A10,'5-6'!B10,IF('0-0'!J131='5-6'!A11,'5-6'!B11,IF('0-0'!J131='5-6'!A12,'5-6'!B12,IF('0-0'!J131='5-6'!A13,'5-6'!B13,IF('0-0'!J131='5-6'!A14,'5-6'!B14,IF('0-0'!J131='5-6'!A15,'5-6'!B15,IF('0-0'!J131='5-6'!A16,'5-6'!B16))))))))))))))</f>
        <v>150000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132='5-6'!D3,'5-6'!E3,IF('0-0'!E132='5-6'!D4,'5-6'!E4,IF('0-0'!E132='5-6'!D5,'5-6'!E5,IF('0-0'!E132='5-6'!D6,'5-6'!E6,IF('0-0'!E132='5-6'!D7,'5-6'!E7,IF('0-0'!E132='5-6'!D8,'5-6'!E8,IF('0-0'!E132='5-6'!D9,'5-6'!E9,IF('0-0'!E132='5-6'!D10,'5-6'!E10,IF('0-0'!E132='5-6'!D11,'5-6'!E11,IF('0-0'!E132='5-6'!D12,'5-6'!E12,IF('0-0'!E132='5-6'!D13,'5-6'!E13,IF('0-0'!E132='5-6'!D14,'5-6'!E14))))))))))))</f>
        <v>0</v>
      </c>
      <c r="B32" s="10" t="s">
        <v>3</v>
      </c>
      <c r="C32" s="10"/>
      <c r="D32" s="11">
        <f>IF('0-0'!J132='5-6'!D3,'5-6'!E3,IF('0-0'!J132='5-6'!D4,'5-6'!E4,IF('0-0'!J132='5-6'!D5,'5-6'!E5,IF('0-0'!J132='5-6'!D6,'5-6'!E6,IF('0-0'!J132='5-6'!D7,'5-6'!E7,IF('0-0'!J132='5-6'!D8,'5-6'!E8,IF('0-0'!J132='5-6'!D9,'5-6'!E9,IF('0-0'!J132='5-6'!D10,'5-6'!E10,IF('0-0'!J132='5-6'!D11,'5-6'!E11,IF('0-0'!J132='5-6'!D12,'5-6'!E12,IF('0-0'!J132='5-6'!D13,'5-6'!E13,IF('0-0'!J132='5-6'!D14,'5-6'!E14))))))))))))</f>
        <v>0</v>
      </c>
      <c r="E32" s="10" t="s">
        <v>3</v>
      </c>
    </row>
    <row r="33" spans="1:17" x14ac:dyDescent="0.3">
      <c r="A33" s="9">
        <f>IF('0-0'!E133='5-6'!F3,'5-6'!G3,IF('0-0'!E133='5-6'!F4,'5-6'!G4,IF('0-0'!E133='5-6'!F5,'5-6'!G5,IF('0-0'!E133='5-6'!F6,'5-6'!G6,IF('0-0'!E133='5-6'!F7,'5-6'!G7,IF('0-0'!E133='5-6'!F8,'5-6'!G8,IF('0-0'!E133='5-6'!F9,'5-6'!G9,IF('0-0'!E133='5-6'!F10,'5-6'!G10,IF('0-0'!E133='5-6'!F11,'5-6'!G11,IF('0-0'!E133='5-6'!F12,'5-6'!G12,IF('0-0'!E133='5-6'!F13,'5-6'!G13,IF('0-0'!E133='5-6'!F14,'5-6'!G14))))))))))))</f>
        <v>900000</v>
      </c>
      <c r="B33" s="10" t="s">
        <v>11</v>
      </c>
      <c r="C33" s="10"/>
      <c r="D33" s="11">
        <f>IF('0-0'!J133='5-6'!F3,'5-6'!G3,IF('0-0'!J133='5-6'!F4,'5-6'!G4,IF('0-0'!J133='5-6'!F5,'5-6'!G5,IF('0-0'!J133='5-6'!F6,'5-6'!G6,IF('0-0'!J133='5-6'!F7,'5-6'!G7,IF('0-0'!J133='5-6'!F8,'5-6'!G8,IF('0-0'!J133='5-6'!F9,'5-6'!G9,IF('0-0'!J133='5-6'!F10,'5-6'!G10,IF('0-0'!J133='5-6'!F11,'5-6'!G11,IF('0-0'!J133='5-6'!F12,'5-6'!G12,IF('0-0'!J133='5-6'!F13,'5-6'!G13,IF('0-0'!J133='5-6'!F14,'5-6'!G14))))))))))))</f>
        <v>380000</v>
      </c>
      <c r="E33" s="10" t="s">
        <v>11</v>
      </c>
    </row>
    <row r="34" spans="1:17" x14ac:dyDescent="0.3">
      <c r="A34" s="9">
        <f>IF('0-0'!E134='5-6'!H3,'5-6'!I3,IF('0-0'!E134='5-6'!H4,'5-6'!I4,IF('0-0'!E134='5-6'!H5,'5-6'!I5,IF('0-0'!E134='5-6'!H6,'5-6'!I6,IF('0-0'!E134='5-6'!H7,'5-6'!I7,IF('0-0'!E134='5-6'!H8,'5-6'!I8,IF('0-0'!E134='5-6'!H9,'5-6'!I9,IF('0-0'!E134='5-6'!H10,'5-6'!I10,IF('0-0'!E134='5-6'!H11,'5-6'!I11,IF('0-0'!E134='5-6'!H12,'5-6'!I12,IF('0-0'!E134='5-6'!H13,'5-6'!I13,IF('0-0'!E134='5-6'!H14,'5-6'!I14))))))))))))</f>
        <v>43000</v>
      </c>
      <c r="B34" s="10" t="s">
        <v>4</v>
      </c>
      <c r="C34" s="10"/>
      <c r="D34" s="11">
        <f>IF('0-0'!J134='5-6'!H3,'5-6'!I3,IF('0-0'!J134='5-6'!H4,'5-6'!I4,IF('0-0'!J134='5-6'!H5,'5-6'!I5,IF('0-0'!J134='5-6'!H6,'5-6'!I6,IF('0-0'!J134='5-6'!H7,'5-6'!I7,IF('0-0'!J134='5-6'!H8,'5-6'!I8,IF('0-0'!J134='5-6'!H9,'5-6'!I9,IF('0-0'!J134='5-6'!H10,'5-6'!I10,IF('0-0'!J134='5-6'!H11,'5-6'!I11,IF('0-0'!J134='5-6'!H12,'5-6'!I12,IF('0-0'!J134='5-6'!H13,'5-6'!I13,IF('0-0'!J134='5-6'!H14,'5-6'!I14))))))))))))</f>
        <v>85000</v>
      </c>
      <c r="E34" s="10" t="s">
        <v>4</v>
      </c>
    </row>
    <row r="35" spans="1:17" x14ac:dyDescent="0.3">
      <c r="A35" s="9">
        <f>IF('0-0'!E135='5-6'!J3,'5-6'!K3,IF('0-0'!E135='5-6'!J4,'5-6'!K4,IF('0-0'!E135='5-6'!J5,'5-6'!K5,IF('0-0'!E135='5-6'!J6,'5-6'!K6,IF('0-0'!E135='5-6'!J7,'5-6'!K7,IF('0-0'!E135='5-6'!J8,'5-6'!K8,IF('0-0'!E135='5-6'!J9,'5-6'!K9,IF('0-0'!E135='5-6'!J10,'5-6'!K10,IF('0-0'!E135='5-6'!J11,'5-6'!K11,IF('0-0'!E135='5-6'!J12,'5-6'!K12,IF('0-0'!E135='5-6'!J13,'5-6'!K13,IF('0-0'!E135='5-6'!J14,'5-6'!K14))))))))))))</f>
        <v>76000</v>
      </c>
      <c r="B35" s="10" t="s">
        <v>5</v>
      </c>
      <c r="C35" s="10"/>
      <c r="D35" s="11">
        <f>IF('0-0'!J135='5-6'!J3,'5-6'!K3,IF('0-0'!J135='5-6'!J4,'5-6'!K4,IF('0-0'!J135='5-6'!J5,'5-6'!K5,IF('0-0'!J135='5-6'!J6,'5-6'!K6,IF('0-0'!J135='5-6'!J7,'5-6'!K7,IF('0-0'!J135='5-6'!J8,'5-6'!K8,IF('0-0'!J135='5-6'!J9,'5-6'!K9,IF('0-0'!J135='5-6'!J10,'5-6'!K10,IF('0-0'!J135='5-6'!J11,'5-6'!K11,IF('0-0'!J135='5-6'!J12,'5-6'!K12,IF('0-0'!J135='5-6'!J13,'5-6'!K13,IF('0-0'!J135='5-6'!J14,'5-6'!K14))))))))))))</f>
        <v>76000</v>
      </c>
      <c r="E35" s="10" t="s">
        <v>5</v>
      </c>
    </row>
    <row r="36" spans="1:17" x14ac:dyDescent="0.3">
      <c r="A36" s="9">
        <f>IF('0-0'!E136='5-6'!L3,'5-6'!M3,IF('0-0'!E136='5-6'!L4,'5-6'!M4,IF('0-0'!E136='5-6'!L5,'5-6'!M5,IF('0-0'!E136='5-6'!L6,'5-6'!M6,IF('0-0'!E136='5-6'!L7,'5-6'!M7,IF('0-0'!E136='5-6'!L8,'5-6'!M8,IF('0-0'!E136='5-6'!L9,'5-6'!M9,IF('0-0'!E136='5-6'!L10,'5-6'!M10,IF('0-0'!E136='5-6'!L11,'5-6'!M11,IF('0-0'!E136='5-6'!L12,'5-6'!M12,IF('0-0'!E136='5-6'!L13,'5-6'!M13,IF('0-0'!E136='5-6'!L14,'5-6'!M14))))))))))))</f>
        <v>50000</v>
      </c>
      <c r="B36" s="10" t="s">
        <v>6</v>
      </c>
      <c r="C36" s="10"/>
      <c r="D36" s="11">
        <f>IF('0-0'!J136='5-6'!L3,'5-6'!M3,IF('0-0'!J136='5-6'!L4,'5-6'!M4,IF('0-0'!J136='5-6'!L5,'5-6'!M5,IF('0-0'!J136='5-6'!L6,'5-6'!M6,IF('0-0'!J136='5-6'!L7,'5-6'!M7,IF('0-0'!J136='5-6'!L8,'5-6'!M8,IF('0-0'!J136='5-6'!L9,'5-6'!M9,IF('0-0'!J136='5-6'!L10,'5-6'!M10,IF('0-0'!J136='5-6'!L11,'5-6'!M11,IF('0-0'!J136='5-6'!L12,'5-6'!M12,IF('0-0'!J136='5-6'!L13,'5-6'!M13,IF('0-0'!J136='5-6'!L14,'5-6'!M14))))))))))))</f>
        <v>50000</v>
      </c>
      <c r="E36" s="10" t="s">
        <v>6</v>
      </c>
    </row>
    <row r="37" spans="1:17" x14ac:dyDescent="0.3">
      <c r="A37" s="9">
        <f>IF('0-0'!E137='5-6'!A23,'5-6'!B23,IF('0-0'!E137='5-6'!A24,'5-6'!B24,IF('0-0'!E137='5-6'!A25,'5-6'!B25,IF('0-0'!E137='5-6'!A26,'5-6'!B26,IF('0-0'!E137='5-6'!A27,'5-6'!B27,IF('0-0'!E137='5-6'!A28,'5-6'!B28,IF('0-0'!E137='5-6'!A29,'5-6'!B29)))))))</f>
        <v>56000</v>
      </c>
      <c r="B37" s="10" t="s">
        <v>7</v>
      </c>
      <c r="C37" s="10"/>
      <c r="D37" s="11">
        <f>IF('0-0'!J137='5-6'!A23,'5-6'!B23,IF('0-0'!J137='5-6'!A24,'5-6'!B24,IF('0-0'!J137='5-6'!A25,'5-6'!B25,IF('0-0'!J137='5-6'!A26,'5-6'!B26,IF('0-0'!J137='5-6'!A27,'5-6'!B27,IF('0-0'!J137='5-6'!A28,'5-6'!B28,IF('0-0'!J137='5-6'!A29,'5-6'!B29)))))))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139='5-6'!N3,'5-6'!O3,IF('0-0'!E139='5-6'!N4,'5-6'!O4,IF('0-0'!E139='5-6'!N5,'5-6'!O5,IF('0-0'!E139='5-6'!N6,'5-6'!O6,IF('0-0'!E139='5-6'!N7,'5-6'!O7,IF('0-0'!E139='5-6'!N8,'5-6'!O8,IF('0-0'!E139='5-6'!N9,'5-6'!O9,IF('0-0'!E139='5-6'!N10,'5-6'!O10,IF('0-0'!E139='5-6'!N11,'5-6'!N11,IF('0-0'!E139='5-6'!N12,'5-6'!O12,IF('0-0'!E139='5-6'!N13,'5-6'!O13,IF('0-0'!E139='5-6'!N14,'5-6'!O14))))))))))))</f>
        <v>85000</v>
      </c>
      <c r="B39" s="10" t="s">
        <v>10</v>
      </c>
      <c r="C39" s="10"/>
      <c r="D39" s="11">
        <f>IF('0-0'!J139='5-6'!N3,'5-6'!O3,IF('0-0'!J139='5-6'!N4,'5-6'!O4,IF('0-0'!J139='5-6'!N5,'5-6'!O5,IF('0-0'!J139='5-6'!N6,'5-6'!O6,IF('0-0'!J139='5-6'!N7,'5-6'!O7,IF('0-0'!J139='5-6'!N8,'5-6'!O8,IF('0-0'!J139='5-6'!N9,'5-6'!O9,IF('0-0'!J139='5-6'!N10,'5-6'!O10,IF('0-0'!J139='5-6'!N11,'5-6'!N11,IF('0-0'!J139='5-6'!N12,'5-6'!O12,IF('0-0'!J139='5-6'!N13,'5-6'!O13,IF('0-0'!J139='5-6'!N14,'5-6'!O14))))))))))))</f>
        <v>85000</v>
      </c>
      <c r="E39" s="10" t="s">
        <v>10</v>
      </c>
    </row>
    <row r="40" spans="1:17" x14ac:dyDescent="0.3">
      <c r="A40" s="9">
        <f>IF('0-0'!E140='5-6'!P3,'5-6'!Q3,IF('0-0'!E140='5-6'!P4,'5-6'!Q4,IF('0-0'!E140='5-6'!P5,'5-6'!Q5,IF('0-0'!E140='5-6'!P6,'5-6'!Q6,IF('0-0'!E140='5-6'!P7,'5-6'!Q7,IF('0-0'!E140='5-6'!P8,'5-6'!Q8,IF('0-0'!E140='5-6'!P9,'5-6'!Q9,IF('0-0'!E140='5-6'!P10,'5-6'!Q10,IF('0-0'!E140='5-6'!P11,'5-6'!Q11,IF('0-0'!E140='5-6'!P12,'5-6'!Q12,IF('0-0'!E140='5-6'!P13,'5-6'!Q13,IF('0-0'!E140='5-6'!P14,'5-6'!Q14))))))))))))</f>
        <v>28000</v>
      </c>
      <c r="B40" s="10" t="s">
        <v>9</v>
      </c>
      <c r="C40" s="10"/>
      <c r="D40" s="11">
        <f>IF('0-0'!J140='5-6'!P3,'5-6'!Q3,IF('0-0'!J140='5-6'!P4,'5-6'!Q4,IF('0-0'!J140='5-6'!P5,'5-6'!Q5,IF('0-0'!J140='5-6'!P6,'5-6'!Q6,IF('0-0'!J140='5-6'!P7,'5-6'!Q7,IF('0-0'!J140='5-6'!P8,'5-6'!Q8,IF('0-0'!J140='5-6'!P9,'5-6'!Q9,IF('0-0'!J140='5-6'!P10,'5-6'!Q10,IF('0-0'!J140='5-6'!P11,'5-6'!Q11,IF('0-0'!J140='5-6'!P12,'5-6'!Q12,IF('0-0'!J140='5-6'!P13,'5-6'!Q13,IF('0-0'!J140='5-6'!P14,'5-6'!Q14))))))))))))</f>
        <v>32000</v>
      </c>
      <c r="E40" s="10" t="s">
        <v>9</v>
      </c>
    </row>
    <row r="41" spans="1:17" x14ac:dyDescent="0.3">
      <c r="A41" s="9">
        <f>IF('0-0'!E141='1-2'!F23,'1-2'!G23,IF('0-0'!E141='1-2'!F24,'1-2'!G24,IF('0-0'!E141='1-2'!F25,'1-2'!G25,IF('0-0'!E141='1-2'!F26,'1-2'!G26,IF('0-0'!E141='1-2'!F27,'1-2'!G27,IF('0-0'!E141='1-2'!F28,'1-2'!G28,IF('0-0'!E141='1-2'!F29,'1-2'!G29,IF('0-0'!E141='1-2'!F30,'1-2'!G30,IF('0-0'!E141='1-2'!F31,'1-2'!G31)))))))))</f>
        <v>220000</v>
      </c>
      <c r="B41" s="10" t="s">
        <v>124</v>
      </c>
      <c r="C41" s="10"/>
      <c r="D41" s="11">
        <f>IF('0-0'!J141='1-2'!F23,'1-2'!G23,IF('0-0'!J141='1-2'!F24,'1-2'!G24,IF('0-0'!J141='1-2'!F25,'1-2'!G25,IF('0-0'!J141='1-2'!F26,'1-2'!G26,IF('0-0'!J141='1-2'!F27,'1-2'!G27,IF('0-0'!J141='1-2'!F28,'1-2'!G28,IF('0-0'!J141='1-2'!F29,'1-2'!G29,IF('0-0'!J141='1-2'!F30,'1-2'!G30,IF('0-0'!J141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2008000</v>
      </c>
      <c r="B43" s="15" t="s">
        <v>99</v>
      </c>
      <c r="C43" s="15"/>
      <c r="D43" s="14">
        <f>SUM(D31:D42)</f>
        <v>1145000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2068240</v>
      </c>
      <c r="B45" s="19" t="s">
        <v>100</v>
      </c>
      <c r="C45" s="19"/>
      <c r="D45" s="18">
        <f>D43*D44%+D43</f>
        <v>1179350</v>
      </c>
      <c r="E45" s="19" t="s">
        <v>100</v>
      </c>
    </row>
    <row r="46" spans="1:17" x14ac:dyDescent="0.3">
      <c r="A46" s="9">
        <f>ROUND(A45,-3)</f>
        <v>2068000</v>
      </c>
      <c r="B46" s="20" t="s">
        <v>103</v>
      </c>
      <c r="C46" s="20"/>
      <c r="D46" s="9">
        <f>ROUND(D45,-3)</f>
        <v>1179000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2872B0F5-92B6-4A8C-B5A5-8F55547ABE4D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0FD0B-A578-48C6-8805-A6CB40804930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116</v>
      </c>
      <c r="B30" s="43"/>
      <c r="C30" s="8"/>
      <c r="D30" s="43" t="s">
        <v>117</v>
      </c>
      <c r="E30" s="43"/>
    </row>
    <row r="31" spans="1:18" x14ac:dyDescent="0.3">
      <c r="A31" s="9">
        <f>IF('0-0'!E181='7-8'!A3,'7-8'!B3,IF('0-0'!E181='7-8'!A4,'7-8'!B4,IF('0-0'!E181='7-8'!A5,'7-8'!B5,IF('0-0'!E181='7-8'!A6,'7-8'!B6,IF('0-0'!E181='7-8'!A7,'7-8'!B7,IF('0-0'!E181='7-8'!A8,'7-8'!B8,IF('0-0'!E181='7-8'!A9,'7-8'!B9,IF('0-0'!E181='7-8'!A10,'7-8'!B10,IF('0-0'!E181='7-8'!A11,'7-8'!B11,IF('0-0'!E181='7-8'!A12,'7-8'!B12,IF('0-0'!E181='7-8'!A13,'7-8'!B13,IF('0-0'!E181='7-8'!A14,'7-8'!B14,IF('0-0'!E181='7-8'!A15,'7-8'!B15)))))))))))))</f>
        <v>102000</v>
      </c>
      <c r="B31" s="10" t="s">
        <v>2</v>
      </c>
      <c r="C31" s="10"/>
      <c r="D31" s="11">
        <f>IF('0-0'!J181='7-8'!A3,'7-8'!B3,IF('0-0'!J181='7-8'!A4,'7-8'!B4,IF('0-0'!J181='7-8'!A5,'7-8'!B5,IF('0-0'!J181='7-8'!A6,'7-8'!B6,IF('0-0'!J181='7-8'!A7,'7-8'!B7,IF('0-0'!J181='7-8'!A8,'7-8'!B8,IF('0-0'!J181='7-8'!A9,'7-8'!B9,IF('0-0'!J181='7-8'!A10,'7-8'!B10,IF('0-0'!J181='7-8'!A11,'7-8'!B11,IF('0-0'!J181='7-8'!A12,'7-8'!B12,IF('0-0'!J181='7-8'!A13,'7-8'!B13,IF('0-0'!J181='7-8'!A14,'7-8'!B14,IF('0-0'!J181='7-8'!A15,'7-8'!B15,IF('0-0'!J181='7-8'!A16,'7-8'!B16))))))))))))))</f>
        <v>250000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182='7-8'!D3,'7-8'!E3,IF('0-0'!E182='7-8'!D4,'7-8'!E4,IF('0-0'!E182='7-8'!D5,'7-8'!E5,IF('0-0'!E182='7-8'!D6,'7-8'!E6,IF('0-0'!E182='7-8'!D7,'7-8'!E7,IF('0-0'!E182='7-8'!D8,'7-8'!E8,IF('0-0'!E182='7-8'!D9,'7-8'!E9,IF('0-0'!E182='7-8'!D10,'7-8'!E10,IF('0-0'!E182='7-8'!D11,'7-8'!E11,IF('0-0'!E182='7-8'!D12,'7-8'!E12,IF('0-0'!E182='7-8'!D13,'7-8'!E13,IF('0-0'!E182='7-8'!D14,'7-8'!E14))))))))))))</f>
        <v>0</v>
      </c>
      <c r="B32" s="10" t="s">
        <v>3</v>
      </c>
      <c r="C32" s="10"/>
      <c r="D32" s="11">
        <f>IF('0-0'!J182='7-8'!D3,'7-8'!E3,IF('0-0'!J182='7-8'!D4,'7-8'!E4,IF('0-0'!J182='7-8'!D5,'7-8'!E5,IF('0-0'!J182='7-8'!D6,'7-8'!E6,IF('0-0'!J182='7-8'!D7,'7-8'!E7,IF('0-0'!J182='7-8'!D8,'7-8'!E8,IF('0-0'!J182='7-8'!D9,'7-8'!E9,IF('0-0'!J182='7-8'!D10,'7-8'!E10,IF('0-0'!J182='7-8'!D11,'7-8'!E11,IF('0-0'!J182='7-8'!D12,'7-8'!E12,IF('0-0'!J182='7-8'!D13,'7-8'!E13,IF('0-0'!J182='7-8'!D14,'7-8'!E14))))))))))))</f>
        <v>0</v>
      </c>
      <c r="E32" s="10" t="s">
        <v>3</v>
      </c>
    </row>
    <row r="33" spans="1:17" x14ac:dyDescent="0.3">
      <c r="A33" s="9">
        <f>IF('0-0'!E133='7-8'!F3,'7-8'!G3,IF('0-0'!E183='7-8'!F4,'7-8'!G4,IF('0-0'!E183='7-8'!F5,'7-8'!G5,IF('0-0'!E183='7-8'!F6,'7-8'!G6,IF('0-0'!E183='7-8'!F7,'7-8'!G7,IF('0-0'!E183='7-8'!F8,'7-8'!G8,IF('0-0'!E183='7-8'!F9,'7-8'!G9,IF('0-0'!E183='7-8'!F10,'7-8'!G10,IF('0-0'!E183='7-8'!F11,'7-8'!G11,IF('0-0'!E183='7-8'!F12,'7-8'!G12,IF('0-0'!E183='7-8'!F13,'7-8'!G13,IF('0-0'!E183='7-8'!F14,'7-8'!G14))))))))))))</f>
        <v>900000</v>
      </c>
      <c r="B33" s="10" t="s">
        <v>11</v>
      </c>
      <c r="C33" s="10"/>
      <c r="D33" s="11">
        <f>IF('0-0'!J183='7-8'!F3,'7-8'!G3,IF('0-0'!J183='7-8'!F4,'7-8'!G4,IF('0-0'!J183='7-8'!F5,'7-8'!G5,IF('0-0'!J183='7-8'!F6,'7-8'!G6,IF('0-0'!J183='7-8'!F7,'7-8'!G7,IF('0-0'!J183='7-8'!F8,'7-8'!G8,IF('0-0'!J183='7-8'!F9,'7-8'!G9,IF('0-0'!J183='7-8'!F10,'7-8'!G10,IF('0-0'!J183='7-8'!F11,'7-8'!G11,IF('0-0'!J183='7-8'!F12,'7-8'!G12,IF('0-0'!J183='7-8'!F13,'7-8'!G13,IF('0-0'!J183='7-8'!F14,'7-8'!G14))))))))))))</f>
        <v>380000</v>
      </c>
      <c r="E33" s="10" t="s">
        <v>11</v>
      </c>
    </row>
    <row r="34" spans="1:17" x14ac:dyDescent="0.3">
      <c r="A34" s="9">
        <f>IF('0-0'!E184='7-8'!H3,'7-8'!I3,IF('0-0'!E184='7-8'!H4,'7-8'!I4,IF('0-0'!E184='7-8'!H5,'7-8'!I5,IF('0-0'!E184='7-8'!H6,'7-8'!I6,IF('0-0'!E184='7-8'!H7,'7-8'!I7,IF('0-0'!E184='7-8'!H8,'7-8'!I8,IF('0-0'!E184='7-8'!H9,'7-8'!I9,IF('0-0'!E184='7-8'!H10,'7-8'!I10,IF('0-0'!E184='7-8'!H11,'7-8'!I11,IF('0-0'!E184='7-8'!H12,'7-8'!I12,IF('0-0'!E184='7-8'!H13,'7-8'!I13,IF('0-0'!E184='7-8'!H14,'7-8'!I14))))))))))))</f>
        <v>43000</v>
      </c>
      <c r="B34" s="10" t="s">
        <v>4</v>
      </c>
      <c r="C34" s="10"/>
      <c r="D34" s="11">
        <f>IF('0-0'!J184='7-8'!H3,'7-8'!I3,IF('0-0'!J184='7-8'!H4,'7-8'!I4,IF('0-0'!J184='7-8'!H5,'7-8'!I5,IF('0-0'!J184='7-8'!H6,'7-8'!I6,IF('0-0'!J184='7-8'!H7,'7-8'!I7,IF('0-0'!J184='7-8'!H8,'7-8'!I8,IF('0-0'!J184='7-8'!H9,'7-8'!I9,IF('0-0'!J184='7-8'!H10,'7-8'!I10,IF('0-0'!J184='7-8'!H11,'7-8'!I11,IF('0-0'!J184='7-8'!H12,'7-8'!I12,IF('0-0'!J184='7-8'!H13,'7-8'!I13,IF('0-0'!J184='7-8'!H14,'7-8'!I14))))))))))))</f>
        <v>85000</v>
      </c>
      <c r="E34" s="10" t="s">
        <v>4</v>
      </c>
    </row>
    <row r="35" spans="1:17" x14ac:dyDescent="0.3">
      <c r="A35" s="9">
        <f>IF('0-0'!E185='7-8'!J3,'7-8'!K3,IF('0-0'!E185='7-8'!J4,'7-8'!K4,IF('0-0'!E185='7-8'!J5,'7-8'!K5,IF('0-0'!E185='7-8'!J6,'7-8'!K6,IF('0-0'!E185='7-8'!J7,'7-8'!K7,IF('0-0'!E185='7-8'!J8,'7-8'!K8,IF('0-0'!E185='7-8'!J9,'7-8'!K9,IF('0-0'!E185='7-8'!J10,'7-8'!K10,IF('0-0'!E185='7-8'!J11,'7-8'!K11,IF('0-0'!E185='7-8'!J12,'7-8'!K12,IF('0-0'!E185='7-8'!J13,'7-8'!K13,IF('0-0'!E185='7-8'!J14,'7-8'!K14))))))))))))</f>
        <v>76000</v>
      </c>
      <c r="B35" s="10" t="s">
        <v>5</v>
      </c>
      <c r="C35" s="10"/>
      <c r="D35" s="11">
        <f>IF('0-0'!J185='7-8'!J3,'7-8'!K3,IF('0-0'!J185='7-8'!J4,'7-8'!K4,IF('0-0'!J185='7-8'!J5,'7-8'!K5,IF('0-0'!J185='7-8'!J6,'7-8'!K6,IF('0-0'!J185='7-8'!J7,'7-8'!K7,IF('0-0'!J185='7-8'!J8,'7-8'!K8,IF('0-0'!J185='7-8'!J9,'7-8'!K9,IF('0-0'!J185='7-8'!J10,'7-8'!K10,IF('0-0'!J185='7-8'!J11,'7-8'!K11,IF('0-0'!J185='7-8'!J12,'7-8'!K12,IF('0-0'!J185='7-8'!J13,'7-8'!K13,IF('0-0'!J185='7-8'!J14,'7-8'!K14))))))))))))</f>
        <v>76000</v>
      </c>
      <c r="E35" s="10" t="s">
        <v>5</v>
      </c>
    </row>
    <row r="36" spans="1:17" x14ac:dyDescent="0.3">
      <c r="A36" s="9">
        <f>IF('0-0'!E186='7-8'!L3,'7-8'!M3,IF('0-0'!E186='7-8'!L4,'7-8'!M4,IF('0-0'!E186='7-8'!L5,'7-8'!M5,IF('0-0'!E186='7-8'!L6,'7-8'!M6,IF('0-0'!E186='7-8'!L7,'7-8'!M7,IF('0-0'!E186='7-8'!L8,'7-8'!M8,IF('0-0'!E186='7-8'!L9,'7-8'!M9,IF('0-0'!E186='7-8'!L10,'7-8'!M10,IF('0-0'!E186='7-8'!L11,'7-8'!M11,IF('0-0'!E186='7-8'!L12,'7-8'!M12,IF('0-0'!E186='7-8'!L13,'7-8'!M13,IF('0-0'!E186='7-8'!L14,'7-8'!M14))))))))))))</f>
        <v>50000</v>
      </c>
      <c r="B36" s="10" t="s">
        <v>6</v>
      </c>
      <c r="C36" s="10"/>
      <c r="D36" s="11">
        <f>IF('0-0'!J186='7-8'!L3,'7-8'!M3,IF('0-0'!J186='7-8'!L4,'7-8'!M4,IF('0-0'!J186='7-8'!L5,'7-8'!M5,IF('0-0'!J186='7-8'!L6,'7-8'!M6,IF('0-0'!J186='7-8'!L7,'7-8'!M7,IF('0-0'!J186='7-8'!L8,'7-8'!M8,IF('0-0'!J186='7-8'!L9,'7-8'!M9,IF('0-0'!J186='7-8'!L10,'7-8'!M10,IF('0-0'!J186='7-8'!L11,'7-8'!M11,IF('0-0'!J186='7-8'!L12,'7-8'!M12,IF('0-0'!J186='7-8'!L13,'7-8'!M13,IF('0-0'!J186='7-8'!L14,'7-8'!M14))))))))))))</f>
        <v>50000</v>
      </c>
      <c r="E36" s="10" t="s">
        <v>6</v>
      </c>
    </row>
    <row r="37" spans="1:17" x14ac:dyDescent="0.3">
      <c r="A37" s="9">
        <f>IF('0-0'!E187='7-8'!A23,'7-8'!B23,IF('0-0'!E187='7-8'!A24,'7-8'!B24,IF('0-0'!E187='7-8'!A25,'7-8'!B25,IF('0-0'!E187='7-8'!A26,'7-8'!B26,IF('0-0'!E187='7-8'!A27,'7-8'!B27,IF('0-0'!E187='7-8'!A28,'7-8'!B28,IF('0-0'!E187='7-8'!A29,'7-8'!B29)))))))</f>
        <v>52000</v>
      </c>
      <c r="B37" s="10" t="s">
        <v>7</v>
      </c>
      <c r="C37" s="10"/>
      <c r="D37" s="11">
        <f>IF('0-0'!J187='7-8'!A23,'7-8'!B23,IF('0-0'!J187='7-8'!A24,'7-8'!B24,IF('0-0'!J187='7-8'!A25,'7-8'!B25,IF('0-0'!J187='7-8'!A26,'7-8'!B26,IF('0-0'!J187='7-8'!A27,'7-8'!B27,IF('0-0'!J187='7-8'!A28,'7-8'!B28,IF('0-0'!J187='7-8'!A29,'7-8'!B29)))))))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189='7-8'!N3,'7-8'!O3,IF('0-0'!E189='7-8'!N4,'7-8'!O4,IF('0-0'!E189='7-8'!N5,'7-8'!O5,IF('0-0'!E189='7-8'!N6,'7-8'!O6,IF('0-0'!E189='7-8'!N7,'7-8'!O7,IF('0-0'!E189='7-8'!N8,'7-8'!O8,IF('0-0'!E189='7-8'!N9,'7-8'!O9,IF('0-0'!E189='7-8'!N10,'7-8'!O10,IF('0-0'!E189='7-8'!N11,'7-8'!N11,IF('0-0'!E189='7-8'!N12,'7-8'!O12,IF('0-0'!E189='7-8'!N13,'7-8'!O13,IF('0-0'!E189='7-8'!N14,'7-8'!O14))))))))))))</f>
        <v>85000</v>
      </c>
      <c r="B39" s="10" t="s">
        <v>10</v>
      </c>
      <c r="C39" s="10"/>
      <c r="D39" s="11">
        <f>IF('0-0'!J189='7-8'!N3,'7-8'!O3,IF('0-0'!J189='7-8'!N4,'7-8'!O4,IF('0-0'!J189='7-8'!N5,'7-8'!O5,IF('0-0'!J189='7-8'!N6,'7-8'!O6,IF('0-0'!J189='7-8'!N7,'7-8'!O7,IF('0-0'!J189='7-8'!N8,'7-8'!O8,IF('0-0'!J189='7-8'!N9,'7-8'!O9,IF('0-0'!J189='7-8'!N10,'7-8'!O10,IF('0-0'!J189='7-8'!N11,'7-8'!N11,IF('0-0'!J189='7-8'!N12,'7-8'!O12,IF('0-0'!J189='7-8'!N13,'7-8'!O13,IF('0-0'!J189='7-8'!N14,'7-8'!O14))))))))))))</f>
        <v>85000</v>
      </c>
      <c r="E39" s="10" t="s">
        <v>10</v>
      </c>
    </row>
    <row r="40" spans="1:17" x14ac:dyDescent="0.3">
      <c r="A40" s="9">
        <f>IF('0-0'!E190='7-8'!P3,'7-8'!Q3,IF('0-0'!E190='7-8'!P4,'7-8'!Q4,IF('0-0'!E190='7-8'!P5,'7-8'!Q5,IF('0-0'!E190='7-8'!P6,'7-8'!Q6,IF('0-0'!E190='7-8'!P7,'7-8'!Q7,IF('0-0'!E190='7-8'!P8,'7-8'!Q8,IF('0-0'!E190='7-8'!P9,'7-8'!Q9,IF('0-0'!E190='7-8'!P10,'7-8'!Q10,IF('0-0'!E190='7-8'!P11,'7-8'!Q11,IF('0-0'!E190='7-8'!P12,'7-8'!Q12,IF('0-0'!E190='7-8'!P13,'7-8'!Q13,IF('0-0'!E190='7-8'!P14,'7-8'!Q14))))))))))))</f>
        <v>28000</v>
      </c>
      <c r="B40" s="10" t="s">
        <v>9</v>
      </c>
      <c r="C40" s="10"/>
      <c r="D40" s="11">
        <f>IF('0-0'!J190='7-8'!P3,'7-8'!Q3,IF('0-0'!J190='7-8'!P4,'7-8'!Q4,IF('0-0'!J190='7-8'!P5,'7-8'!Q5,IF('0-0'!J190='7-8'!P6,'7-8'!Q6,IF('0-0'!J190='7-8'!P7,'7-8'!Q7,IF('0-0'!J190='7-8'!P8,'7-8'!Q8,IF('0-0'!J190='7-8'!P9,'7-8'!Q9,IF('0-0'!J190='7-8'!P10,'7-8'!Q10,IF('0-0'!J190='7-8'!P11,'7-8'!Q11,IF('0-0'!J190='7-8'!P12,'7-8'!Q12,IF('0-0'!J190='7-8'!P13,'7-8'!Q13,IF('0-0'!J190='7-8'!P14,'7-8'!Q14))))))))))))</f>
        <v>32000</v>
      </c>
      <c r="E40" s="10" t="s">
        <v>9</v>
      </c>
    </row>
    <row r="41" spans="1:17" x14ac:dyDescent="0.3">
      <c r="A41" s="9">
        <f>IF('0-0'!E191='1-2'!F23,'1-2'!G23,IF('0-0'!E191='1-2'!F24,'1-2'!G24,IF('0-0'!E191='1-2'!F25,'1-2'!G25,IF('0-0'!E191='1-2'!F26,'1-2'!G26,IF('0-0'!E191='1-2'!F27,'1-2'!G27,IF('0-0'!E191='1-2'!F28,'1-2'!G28,IF('0-0'!E191='1-2'!F29,'1-2'!G29,IF('0-0'!E191='1-2'!F30,'1-2'!G30,IF('0-0'!E191='1-2'!F31,'1-2'!G31)))))))))</f>
        <v>220000</v>
      </c>
      <c r="B41" s="10" t="s">
        <v>124</v>
      </c>
      <c r="C41" s="10"/>
      <c r="D41" s="11">
        <f>IF('0-0'!J191='1-2'!F23,'1-2'!G23,IF('0-0'!J191='1-2'!F24,'1-2'!G24,IF('0-0'!J191='1-2'!F25,'1-2'!G25,IF('0-0'!J191='1-2'!F26,'1-2'!G26,IF('0-0'!J191='1-2'!F27,'1-2'!G27,IF('0-0'!J191='1-2'!F28,'1-2'!G28,IF('0-0'!J191='1-2'!F29,'1-2'!G29,IF('0-0'!J191='1-2'!F30,'1-2'!G30,IF('0-0'!J191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1586000</v>
      </c>
      <c r="B43" s="15" t="s">
        <v>99</v>
      </c>
      <c r="C43" s="15"/>
      <c r="D43" s="14">
        <f>SUM(D31:D42)</f>
        <v>1245000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1633580</v>
      </c>
      <c r="B45" s="19" t="s">
        <v>100</v>
      </c>
      <c r="C45" s="19"/>
      <c r="D45" s="18">
        <f>D43*D44%+D43</f>
        <v>1282350</v>
      </c>
      <c r="E45" s="19" t="s">
        <v>100</v>
      </c>
    </row>
    <row r="46" spans="1:17" x14ac:dyDescent="0.3">
      <c r="A46" s="9">
        <f>ROUND(A45,-3)</f>
        <v>1634000</v>
      </c>
      <c r="B46" s="20" t="s">
        <v>103</v>
      </c>
      <c r="C46" s="20"/>
      <c r="D46" s="9">
        <f>ROUND(D45,-3)</f>
        <v>1282000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D38E8861-01C7-4DAA-A05F-28C1A63D1DA8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6A02F-491C-481F-B34E-D99A26123C5E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120</v>
      </c>
      <c r="B30" s="43"/>
      <c r="C30" s="8"/>
      <c r="D30" s="43" t="s">
        <v>121</v>
      </c>
      <c r="E30" s="43"/>
    </row>
    <row r="31" spans="1:18" x14ac:dyDescent="0.3">
      <c r="A31" s="9">
        <f>IF('0-0'!E231='9-10'!A3,'9-10'!B3,IF('0-0'!E231='9-10'!A4,'9-10'!B4,IF('0-0'!E231='9-10'!A5,'9-10'!B5,IF('0-0'!E231='9-10'!A6,'9-10'!B6,IF('0-0'!E231='9-10'!A7,'9-10'!B7,IF('0-0'!E231='9-10'!A8,'9-10'!B8,IF('0-0'!E231='9-10'!A9,'9-10'!B9,IF('0-0'!E231='9-10'!A10,'9-10'!B10,IF('0-0'!E231='9-10'!A11,'9-10'!B11,IF('0-0'!E231='9-10'!A12,'9-10'!B12,IF('0-0'!E231='9-10'!A13,'9-10'!B13,IF('0-0'!E231='9-10'!A14,'9-10'!B14,IF('0-0'!E231='9-10'!A15,'9-10'!B15,IF('0-0'!E231='9-10'!A16,'9-10'!B16))))))))))))))</f>
        <v>102000</v>
      </c>
      <c r="B31" s="10" t="s">
        <v>2</v>
      </c>
      <c r="C31" s="10"/>
      <c r="D31" s="11">
        <f>IF('0-0'!J231='9-10'!A3,'9-10'!B3,IF('0-0'!J231='9-10'!A4,'9-10'!B4,IF('0-0'!J231='9-10'!A5,'9-10'!B5,IF('0-0'!J231='9-10'!A6,'9-10'!B6,IF('0-0'!J231='9-10'!A7,'9-10'!B7,IF('0-0'!J231='9-10'!A8,'9-10'!B8,IF('0-0'!J231='9-10'!A9,'9-10'!B9,IF('0-0'!J231='9-10'!A10,'9-10'!B10,IF('0-0'!J231='9-10'!A11,'9-10'!B11,IF('0-0'!J231='9-10'!A12,'9-10'!B12,IF('0-0'!J231='9-10'!A13,'9-10'!B13,IF('0-0'!J231='9-10'!A14,'9-10'!B14,IF('0-0'!J231='9-10'!A15,'9-10'!B15,IF('0-0'!J231='9-10'!A16,'9-10'!B16))))))))))))))</f>
        <v>688000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232='9-10'!D3,'9-10'!E3,IF('0-0'!E232='9-10'!D4,'9-10'!E4,IF('0-0'!E232='9-10'!D5,'9-10'!E5,IF('0-0'!E232='9-10'!D6,'9-10'!E6,IF('0-0'!E232='9-10'!D7,'9-10'!E7,IF('0-0'!E232='9-10'!D8,'9-10'!E8,IF('0-0'!E232='9-10'!D9,'9-10'!E9,IF('0-0'!E232='9-10'!D10,'9-10'!E10,IF('0-0'!E232='9-10'!D11,'9-10'!E11,IF('0-0'!E232='9-10'!D12,'9-10'!E12,IF('0-0'!E232='9-10'!D13,'9-10'!E13,IF('0-0'!E232='9-10'!D14,'9-10'!E14))))))))))))</f>
        <v>0</v>
      </c>
      <c r="B32" s="10" t="s">
        <v>3</v>
      </c>
      <c r="C32" s="10"/>
      <c r="D32" s="11">
        <f>IF('0-0'!J232='9-10'!D3,'9-10'!E3,IF('0-0'!J232='9-10'!D4,'9-10'!E4,IF('0-0'!J232='9-10'!D5,'9-10'!E5,IF('0-0'!J232='9-10'!D6,'9-10'!E6,IF('0-0'!J232='9-10'!D7,'9-10'!E7,IF('0-0'!J232='9-10'!D8,'9-10'!E8,IF('0-0'!J232='9-10'!D9,'9-10'!E9,IF('0-0'!J232='9-10'!D10,'9-10'!E10,IF('0-0'!J232='9-10'!D11,'9-10'!E11,IF('0-0'!J232='9-10'!D12,'9-10'!E12,IF('0-0'!J232='9-10'!D13,'9-10'!E13,IF('0-0'!J232='9-10'!D14,'9-10'!E14))))))))))))</f>
        <v>0</v>
      </c>
      <c r="E32" s="10" t="s">
        <v>3</v>
      </c>
    </row>
    <row r="33" spans="1:17" x14ac:dyDescent="0.3">
      <c r="A33" s="9">
        <f>IF('0-0'!E233='9-10'!F3,'9-10'!G3,IF('0-0'!E233='9-10'!F4,'9-10'!G4,IF('0-0'!E233='9-10'!F5,'9-10'!G5,IF('0-0'!E233='9-10'!F6,'9-10'!G6,IF('0-0'!E233='9-10'!F7,'9-10'!G7,IF('0-0'!E233='9-10'!F8,'9-10'!G8,IF('0-0'!E233='9-10'!F9,'9-10'!G9,IF('0-0'!E233='9-10'!F10,'9-10'!G10,IF('0-0'!E233='9-10'!F11,'9-10'!G11,IF('0-0'!E233='9-10'!F12,'9-10'!G12,IF('0-0'!E233='9-10'!F13,'9-10'!G13,IF('0-0'!E233='9-10'!F14,'9-10'!G14))))))))))))</f>
        <v>900000</v>
      </c>
      <c r="B33" s="10" t="s">
        <v>11</v>
      </c>
      <c r="C33" s="10"/>
      <c r="D33" s="11">
        <f>IF('0-0'!J233='9-10'!F3,'9-10'!G3,IF('0-0'!J233='9-10'!F4,'9-10'!G4,IF('0-0'!J233='9-10'!F5,'9-10'!G5,IF('0-0'!J233='9-10'!F6,'9-10'!G6,IF('0-0'!J233='9-10'!F7,'9-10'!G7,IF('0-0'!J233='9-10'!F8,'9-10'!G8,IF('0-0'!J233='9-10'!F9,'9-10'!G9,IF('0-0'!J233='9-10'!F10,'9-10'!G10,IF('0-0'!J233='9-10'!F11,'9-10'!G11,IF('0-0'!J233='9-10'!F12,'9-10'!G12,IF('0-0'!J233='9-10'!F13,'9-10'!G13,IF('0-0'!J233='9-10'!F14,'9-10'!G14))))))))))))</f>
        <v>380000</v>
      </c>
      <c r="E33" s="10" t="s">
        <v>11</v>
      </c>
    </row>
    <row r="34" spans="1:17" x14ac:dyDescent="0.3">
      <c r="A34" s="9">
        <f>IF('0-0'!E234='9-10'!H3,'9-10'!I3,IF('0-0'!E234='9-10'!H4,'9-10'!I4,IF('0-0'!E234='9-10'!H5,'9-10'!I5,IF('0-0'!E234='9-10'!H6,'9-10'!I6,IF('0-0'!E234='9-10'!H7,'9-10'!I7,IF('0-0'!E234='9-10'!H8,'9-10'!I8,IF('0-0'!E234='9-10'!H9,'9-10'!I9,IF('0-0'!E234='9-10'!H10,'9-10'!I10,IF('0-0'!E234='9-10'!H11,'9-10'!I11,IF('0-0'!E234='9-10'!H12,'9-10'!I12,IF('0-0'!E234='9-10'!H13,'9-10'!I13,IF('0-0'!E234='9-10'!H14,'9-10'!I14))))))))))))</f>
        <v>43000</v>
      </c>
      <c r="B34" s="10" t="s">
        <v>4</v>
      </c>
      <c r="C34" s="10"/>
      <c r="D34" s="11">
        <f>IF('0-0'!J234='9-10'!H3,'9-10'!I3,IF('0-0'!J234='9-10'!H4,'9-10'!I4,IF('0-0'!J234='9-10'!H5,'9-10'!I5,IF('0-0'!J234='9-10'!H6,'9-10'!I6,IF('0-0'!J234='9-10'!H7,'9-10'!I7,IF('0-0'!J234='9-10'!H8,'9-10'!I8,IF('0-0'!J234='9-10'!H9,'9-10'!I9,IF('0-0'!J234='9-10'!H10,'9-10'!I10,IF('0-0'!J234='9-10'!H11,'9-10'!I11,IF('0-0'!J234='9-10'!H12,'9-10'!I12,IF('0-0'!J234='9-10'!H13,'9-10'!I13,IF('0-0'!J234='9-10'!H14,'9-10'!I14))))))))))))</f>
        <v>85000</v>
      </c>
      <c r="E34" s="10" t="s">
        <v>4</v>
      </c>
    </row>
    <row r="35" spans="1:17" x14ac:dyDescent="0.3">
      <c r="A35" s="9">
        <f>IF('0-0'!E235='9-10'!J3,'9-10'!K3,IF('0-0'!E235='9-10'!J4,'9-10'!K4,IF('0-0'!E235='9-10'!J5,'9-10'!K5,IF('0-0'!E235='9-10'!J6,'9-10'!K6,IF('0-0'!E235='9-10'!J7,'9-10'!K7,IF('0-0'!E235='9-10'!J8,'9-10'!K8,IF('0-0'!E235='9-10'!J9,'9-10'!K9,IF('0-0'!E235='9-10'!J10,'9-10'!K10,IF('0-0'!E235='9-10'!J11,'9-10'!K11,IF('0-0'!E235='9-10'!J12,'9-10'!K12,IF('0-0'!E235='9-10'!J13,'9-10'!K13,IF('0-0'!E235='9-10'!J14,'9-10'!K14))))))))))))</f>
        <v>76000</v>
      </c>
      <c r="B35" s="10" t="s">
        <v>5</v>
      </c>
      <c r="C35" s="10"/>
      <c r="D35" s="11">
        <f>IF('0-0'!J235='9-10'!J3,'9-10'!K3,IF('0-0'!J235='9-10'!J4,'9-10'!K4,IF('0-0'!J235='9-10'!J5,'9-10'!K5,IF('0-0'!J235='9-10'!J6,'9-10'!K6,IF('0-0'!J235='9-10'!J7,'9-10'!K7,IF('0-0'!J235='9-10'!J8,'9-10'!K8,IF('0-0'!J235='9-10'!J9,'9-10'!K9,IF('0-0'!J235='9-10'!J10,'9-10'!K10,IF('0-0'!J235='9-10'!J11,'9-10'!K11,IF('0-0'!J235='9-10'!J12,'9-10'!K12,IF('0-0'!J235='9-10'!J13,'9-10'!K13,IF('0-0'!J235='9-10'!J14,'9-10'!K14))))))))))))</f>
        <v>76000</v>
      </c>
      <c r="E35" s="10" t="s">
        <v>5</v>
      </c>
    </row>
    <row r="36" spans="1:17" x14ac:dyDescent="0.3">
      <c r="A36" s="9">
        <f>IF('0-0'!E236='9-10'!L3,'9-10'!M3,IF('0-0'!E236='9-10'!L4,'9-10'!M4,IF('0-0'!E236='9-10'!L5,'9-10'!M5,IF('0-0'!E236='9-10'!L6,'9-10'!M6,IF('0-0'!E236='9-10'!L7,'9-10'!M7,IF('0-0'!E236='9-10'!L8,'9-10'!M8,IF('0-0'!E236='9-10'!L9,'9-10'!M9,IF('0-0'!E236='9-10'!L10,'9-10'!M10,IF('0-0'!E236='9-10'!L11,'9-10'!M11,IF('0-0'!E236='9-10'!L12,'9-10'!M12,IF('0-0'!E236='9-10'!L13,'9-10'!M13,IF('0-0'!E236='9-10'!L14,'9-10'!M14))))))))))))</f>
        <v>50000</v>
      </c>
      <c r="B36" s="10" t="s">
        <v>6</v>
      </c>
      <c r="C36" s="10"/>
      <c r="D36" s="11">
        <f>IF('0-0'!J236='9-10'!L3,'9-10'!M3,IF('0-0'!J236='9-10'!L4,'9-10'!M4,IF('0-0'!J236='9-10'!L5,'9-10'!M5,IF('0-0'!J236='9-10'!L6,'9-10'!M6,IF('0-0'!J236='9-10'!L7,'9-10'!M7,IF('0-0'!J236='9-10'!L8,'9-10'!M8,IF('0-0'!J236='9-10'!L9,'9-10'!M9,IF('0-0'!J236='9-10'!L10,'9-10'!M10,IF('0-0'!J236='9-10'!L11,'9-10'!M11,IF('0-0'!J236='9-10'!L12,'9-10'!M12,IF('0-0'!J236='9-10'!L13,'9-10'!M13,IF('0-0'!J236='9-10'!L14,'9-10'!M14))))))))))))</f>
        <v>50000</v>
      </c>
      <c r="E36" s="10" t="s">
        <v>6</v>
      </c>
    </row>
    <row r="37" spans="1:17" x14ac:dyDescent="0.3">
      <c r="A37" s="9">
        <f>IF('0-0'!E237='9-10'!A23,'9-10'!B23,IF('0-0'!E237='9-10'!A24,'9-10'!B24,IF('0-0'!E237='9-10'!A25,'9-10'!B25,IF('0-0'!E237='9-10'!A26,'9-10'!B26,IF('0-0'!E237='9-10'!A27,'9-10'!B27,IF('0-0'!E237='9-10'!A28,'9-10'!B28,IF('0-0'!E237='9-10'!A29,'9-10'!B29)))))))</f>
        <v>52000</v>
      </c>
      <c r="B37" s="10" t="s">
        <v>7</v>
      </c>
      <c r="C37" s="10"/>
      <c r="D37" s="11">
        <f>IF('0-0'!J237='9-10'!A23,'9-10'!B23,IF('0-0'!J237='9-10'!A24,'9-10'!B24,IF('0-0'!J237='9-10'!A25,'9-10'!B25,IF('0-0'!J237='9-10'!A26,'9-10'!B26,IF('0-0'!J237='9-10'!A27,'9-10'!B27,IF('0-0'!J237='9-10'!A28,'9-10'!B28,IF('0-0'!J237='9-10'!A29,'9-10'!B29)))))))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239='9-10'!N3,'9-10'!O3,IF('0-0'!E239='9-10'!N4,'9-10'!O4,IF('0-0'!E239='9-10'!N5,'9-10'!O5,IF('0-0'!E239='9-10'!N6,'9-10'!O6,IF('0-0'!E239='9-10'!N7,'9-10'!O7,IF('0-0'!E239='9-10'!N8,'9-10'!O8,IF('0-0'!E239='9-10'!N9,'9-10'!O9,IF('0-0'!E239='9-10'!N10,'9-10'!O10,IF('0-0'!E239='9-10'!N11,'9-10'!N11,IF('0-0'!E239='9-10'!N12,'9-10'!O12,IF('0-0'!E239='9-10'!N13,'9-10'!O13,IF('0-0'!E239='9-10'!N14,'9-10'!O14))))))))))))</f>
        <v>85000</v>
      </c>
      <c r="B39" s="10" t="s">
        <v>10</v>
      </c>
      <c r="C39" s="10"/>
      <c r="D39" s="11">
        <f>IF('0-0'!J239='9-10'!N3,'9-10'!O3,IF('0-0'!J239='9-10'!N4,'9-10'!O4,IF('0-0'!J239='9-10'!N5,'9-10'!O5,IF('0-0'!J239='9-10'!N6,'9-10'!O6,IF('0-0'!J239='9-10'!N7,'9-10'!O7,IF('0-0'!J239='9-10'!N8,'9-10'!O8,IF('0-0'!J239='9-10'!N9,'9-10'!O9,IF('0-0'!J239='9-10'!N10,'9-10'!O10,IF('0-0'!J239='9-10'!N11,'9-10'!N11,IF('0-0'!J239='9-10'!N12,'9-10'!O12,IF('0-0'!J239='9-10'!N13,'9-10'!O13,IF('0-0'!J239='9-10'!N14,'9-10'!O14))))))))))))</f>
        <v>85000</v>
      </c>
      <c r="E39" s="10" t="s">
        <v>10</v>
      </c>
    </row>
    <row r="40" spans="1:17" x14ac:dyDescent="0.3">
      <c r="A40" s="9">
        <f>IF('0-0'!E240='9-10'!P3,'9-10'!Q3,IF('0-0'!E240='9-10'!P4,'9-10'!Q4,IF('0-0'!E240='9-10'!P5,'9-10'!Q5,IF('0-0'!E240='9-10'!P6,'9-10'!Q6,IF('0-0'!E240='9-10'!P7,'9-10'!Q7,IF('0-0'!E240='9-10'!P8,'9-10'!Q8,IF('0-0'!E240='9-10'!P9,'9-10'!Q9,IF('0-0'!E240='9-10'!P10,'9-10'!Q10,IF('0-0'!E240='9-10'!P11,'9-10'!Q11,IF('0-0'!E240='9-10'!P12,'9-10'!Q12,IF('0-0'!E240='9-10'!P13,'9-10'!Q13,IF('0-0'!E240='9-10'!P14,'9-10'!Q14))))))))))))</f>
        <v>28000</v>
      </c>
      <c r="B40" s="10" t="s">
        <v>9</v>
      </c>
      <c r="C40" s="10"/>
      <c r="D40" s="11">
        <f>IF('0-0'!J240='9-10'!P3,'9-10'!Q3,IF('0-0'!J240='9-10'!P4,'9-10'!Q4,IF('0-0'!J240='9-10'!P5,'9-10'!Q5,IF('0-0'!J240='9-10'!P6,'9-10'!Q6,IF('0-0'!J240='9-10'!P7,'9-10'!Q7,IF('0-0'!J240='9-10'!P8,'9-10'!Q8,IF('0-0'!J240='9-10'!P9,'9-10'!Q9,IF('0-0'!J240='9-10'!P10,'9-10'!Q10,IF('0-0'!J240='9-10'!P11,'9-10'!Q11,IF('0-0'!J240='9-10'!P12,'9-10'!Q12,IF('0-0'!J240='9-10'!P13,'9-10'!Q13,IF('0-0'!J240='9-10'!P14,'9-10'!Q14))))))))))))</f>
        <v>32000</v>
      </c>
      <c r="E40" s="10" t="s">
        <v>9</v>
      </c>
    </row>
    <row r="41" spans="1:17" x14ac:dyDescent="0.3">
      <c r="A41" s="9">
        <f>IF('0-0'!E241='1-2'!F23,'1-2'!G23,IF('0-0'!E241='1-2'!F24,'1-2'!G24,IF('0-0'!E241='1-2'!F25,'1-2'!G25,IF('0-0'!E241='1-2'!F26,'1-2'!G26,IF('0-0'!E241='1-2'!F27,'1-2'!G27,IF('0-0'!E241='1-2'!F28,'1-2'!G28,IF('0-0'!E241='1-2'!F29,'1-2'!G29,IF('0-0'!E241='1-2'!F30,'1-2'!G30,IF('0-0'!E241='1-2'!F31,'1-2'!G31)))))))))</f>
        <v>220000</v>
      </c>
      <c r="B41" s="10" t="s">
        <v>124</v>
      </c>
      <c r="C41" s="10"/>
      <c r="D41" s="11">
        <f>IF('0-0'!J241='1-2'!F23,'1-2'!G23,IF('0-0'!J241='1-2'!F24,'1-2'!G24,IF('0-0'!J241='1-2'!F25,'1-2'!G25,IF('0-0'!J241='1-2'!F26,'1-2'!G26,IF('0-0'!J241='1-2'!F27,'1-2'!G27,IF('0-0'!J241='1-2'!F28,'1-2'!G28,IF('0-0'!J241='1-2'!F29,'1-2'!G29,IF('0-0'!J241='1-2'!F30,'1-2'!G30,IF('0-0'!J241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1586000</v>
      </c>
      <c r="B43" s="15" t="s">
        <v>99</v>
      </c>
      <c r="C43" s="15"/>
      <c r="D43" s="14">
        <f>SUM(D31:D42)</f>
        <v>1683000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1633580</v>
      </c>
      <c r="B45" s="19" t="s">
        <v>100</v>
      </c>
      <c r="C45" s="19"/>
      <c r="D45" s="18">
        <f>D43*D44%+D43</f>
        <v>1733490</v>
      </c>
      <c r="E45" s="19" t="s">
        <v>100</v>
      </c>
    </row>
    <row r="46" spans="1:17" x14ac:dyDescent="0.3">
      <c r="A46" s="9">
        <f>ROUND(A45,-3)</f>
        <v>1634000</v>
      </c>
      <c r="B46" s="20" t="s">
        <v>103</v>
      </c>
      <c r="C46" s="20"/>
      <c r="D46" s="9">
        <f>ROUND(D45,-3)</f>
        <v>1733000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E3CB4EFA-2500-4402-82D9-660D38924715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16187-EE85-402F-A0E9-D5EAAE9D395B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122</v>
      </c>
      <c r="B30" s="43"/>
      <c r="C30" s="8"/>
      <c r="D30" s="43" t="s">
        <v>123</v>
      </c>
      <c r="E30" s="43"/>
    </row>
    <row r="31" spans="1:18" x14ac:dyDescent="0.3">
      <c r="A31" s="9">
        <f>IF('0-0'!E281='11-12'!A3,'11-12'!B3,IF('0-0'!E281='11-12'!A4,'11-12'!B4,IF('0-0'!E281='11-12'!A5,'11-12'!B5,IF('0-0'!E281='11-12'!A6,'11-12'!B6,IF('0-0'!E281='11-12'!A7,'11-12'!B7,IF('0-0'!E281='11-12'!A8,'11-12'!B8,IF('0-0'!E281='11-12'!A9,'11-12'!B9,IF('0-0'!E281='11-12'!A10,'11-12'!B10,IF('0-0'!E281='11-12'!A11,'11-12'!B11,IF('0-0'!E281='11-12'!A12,'11-12'!B12,IF('0-0'!E281='11-12'!A13,'11-12'!B13,IF('0-0'!E281='11-12'!A14,'11-12'!B14,IF('0-0'!E281='11-12'!A15,'11-12'!B15,IF('0-0'!E281='11-12'!A16,'11-12'!B16))))))))))))))</f>
        <v>240000</v>
      </c>
      <c r="B31" s="10" t="s">
        <v>2</v>
      </c>
      <c r="C31" s="10"/>
      <c r="D31" s="11" t="str">
        <f>IF('0-0'!J281='11-12'!A3,'11-12'!B3,IF('0-0'!J281='11-12'!A4,'11-12'!B4,IF('0-0'!J281='11-12'!A5,'11-12'!B5,IF('0-0'!J281='11-12'!A6,'11-12'!B6,IF('0-0'!J281='11-12'!A7,'11-12'!B7,IF('0-0'!J281='11-12'!A8,'11-12'!B8,IF('0-0'!J281='11-12'!A9,'11-12'!B9,IF('0-0'!J281='11-12'!A10,'11-12'!B10,IF('0-0'!J281='11-12'!A11,'11-12'!B11,IF('0-0'!J281='11-12'!A12,'11-12'!B12,IF('0-0'!J281='11-12'!A13,'11-12'!B13,IF('0-0'!J281='11-12'!A14,'11-12'!B14,IF('0-0'!J281='11-12'!A15,'11-12'!B15,IF('0-0'!J281='11-12'!A16,'11-12'!B16))))))))))))))</f>
        <v>품절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282='11-12'!D3,'11-12'!E3,IF('0-0'!E282='11-12'!D4,'11-12'!E4,IF('0-0'!E282='11-12'!D5,'11-12'!E5,IF('0-0'!E282='11-12'!D6,'11-12'!E6,IF('0-0'!E282='11-12'!D7,'11-12'!E7,IF('0-0'!E282='11-12'!D8,'11-12'!E8,IF('0-0'!E282='11-12'!D9,'11-12'!E9,IF('0-0'!E282='11-12'!D10,'11-12'!E10,IF('0-0'!E282='11-12'!D11,'11-12'!E11,IF('0-0'!E282='11-12'!D12,'11-12'!E12,IF('0-0'!E282='11-12'!D13,'11-12'!E13,IF('0-0'!E282='11-12'!D14,'11-12'!E14))))))))))))</f>
        <v>0</v>
      </c>
      <c r="B32" s="10" t="s">
        <v>3</v>
      </c>
      <c r="C32" s="10"/>
      <c r="D32" s="11">
        <f>IF('0-0'!J282='11-12'!D3,'11-12'!E3,IF('0-0'!J282='11-12'!D4,'11-12'!E4,IF('0-0'!J282='11-12'!D5,'11-12'!E5,IF('0-0'!J282='11-12'!D6,'11-12'!E6,IF('0-0'!J282='11-12'!D7,'11-12'!E7,IF('0-0'!J282='11-12'!D8,'11-12'!E8,IF('0-0'!J282='11-12'!D9,'11-12'!E9,IF('0-0'!J282='11-12'!D10,'11-12'!E10,IF('0-0'!J282='11-12'!D11,'11-12'!E11,IF('0-0'!J282='11-12'!D12,'11-12'!E12,IF('0-0'!J282='11-12'!D13,'11-12'!E13,IF('0-0'!J282='11-12'!D14,'11-12'!E14))))))))))))</f>
        <v>0</v>
      </c>
      <c r="E32" s="10" t="s">
        <v>3</v>
      </c>
    </row>
    <row r="33" spans="1:17" x14ac:dyDescent="0.3">
      <c r="A33" s="9">
        <f>IF('0-0'!E283='11-12'!F3,'11-12'!G3,IF('0-0'!E283='11-12'!F4,'11-12'!G4,IF('0-0'!E283='11-12'!F5,'11-12'!G5,IF('0-0'!E283='11-12'!F6,'11-12'!G6,IF('0-0'!E283='11-12'!F7,'11-12'!G7,IF('0-0'!E283='11-12'!F8,'11-12'!G8,IF('0-0'!E283='11-12'!F9,'11-12'!G9,IF('0-0'!E283='11-12'!F10,'11-12'!G10,IF('0-0'!E283='11-12'!F11,'11-12'!G11,IF('0-0'!E283='11-12'!F12,'11-12'!G12,IF('0-0'!E283='11-12'!F13,'11-12'!G13,IF('0-0'!E283='11-12'!F14,'11-12'!G14))))))))))))</f>
        <v>900000</v>
      </c>
      <c r="B33" s="10" t="s">
        <v>11</v>
      </c>
      <c r="C33" s="10"/>
      <c r="D33" s="11">
        <f>IF('0-0'!J283='11-12'!F3,'11-12'!G3,IF('0-0'!J283='11-12'!F4,'11-12'!G4,IF('0-0'!J283='11-12'!F5,'11-12'!G5,IF('0-0'!J283='11-12'!F6,'11-12'!G6,IF('0-0'!J283='11-12'!F7,'11-12'!G7,IF('0-0'!J283='11-12'!F8,'11-12'!G8,IF('0-0'!J283='11-12'!F9,'11-12'!G9,IF('0-0'!J283='11-12'!F10,'11-12'!G10,IF('0-0'!J283='11-12'!F11,'11-12'!G11,IF('0-0'!J283='11-12'!F12,'11-12'!G12,IF('0-0'!J283='11-12'!F13,'11-12'!G13,IF('0-0'!J283='11-12'!F14,'11-12'!G14))))))))))))</f>
        <v>380000</v>
      </c>
      <c r="E33" s="10" t="s">
        <v>11</v>
      </c>
    </row>
    <row r="34" spans="1:17" x14ac:dyDescent="0.3">
      <c r="A34" s="9">
        <f>IF('0-0'!E284='11-12'!H3,'11-12'!I3,IF('0-0'!E284='11-12'!H4,'11-12'!I4,IF('0-0'!E284='11-12'!H5,'11-12'!I5,IF('0-0'!E284='11-12'!H6,'11-12'!I6,IF('0-0'!E284='11-12'!H7,'11-12'!I7,IF('0-0'!E284='11-12'!H8,'11-12'!I8,IF('0-0'!E284='11-12'!H9,'11-12'!I9,IF('0-0'!E284='11-12'!H10,'11-12'!I10,IF('0-0'!E284='11-12'!H11,'11-12'!I11,IF('0-0'!E284='11-12'!H12,'11-12'!I12,IF('0-0'!E284='11-12'!H13,'11-12'!I13,IF('0-0'!E284='11-12'!H14,'11-12'!I14))))))))))))</f>
        <v>43000</v>
      </c>
      <c r="B34" s="10" t="s">
        <v>4</v>
      </c>
      <c r="C34" s="10"/>
      <c r="D34" s="11">
        <f>IF('0-0'!J284='11-12'!H3,'11-12'!I3,IF('0-0'!J284='11-12'!H4,'11-12'!I4,IF('0-0'!J284='11-12'!H5,'11-12'!I5,IF('0-0'!J284='11-12'!H6,'11-12'!I6,IF('0-0'!J284='11-12'!H7,'11-12'!I7,IF('0-0'!J284='11-12'!H8,'11-12'!I8,IF('0-0'!J284='11-12'!H9,'11-12'!I9,IF('0-0'!J284='11-12'!H10,'11-12'!I10,IF('0-0'!J284='11-12'!H11,'11-12'!I11,IF('0-0'!J284='11-12'!H12,'11-12'!I12,IF('0-0'!J284='11-12'!H13,'11-12'!I13,IF('0-0'!J284='11-12'!H14,'11-12'!I14))))))))))))</f>
        <v>85000</v>
      </c>
      <c r="E34" s="10" t="s">
        <v>4</v>
      </c>
    </row>
    <row r="35" spans="1:17" x14ac:dyDescent="0.3">
      <c r="A35" s="9">
        <f>IF('0-0'!E285='11-12'!J3,'11-12'!K3,IF('0-0'!E285='11-12'!J4,'11-12'!K4,IF('0-0'!E285='11-12'!J5,'11-12'!K5,IF('0-0'!E285='11-12'!J6,'11-12'!K6,IF('0-0'!E285='11-12'!J7,'11-12'!K7,IF('0-0'!E285='11-12'!J8,'11-12'!K8,IF('0-0'!E285='11-12'!J9,'11-12'!K9,IF('0-0'!E285='11-12'!J10,'11-12'!K10,IF('0-0'!E285='11-12'!J11,'11-12'!K11,IF('0-0'!E285='11-12'!J12,'11-12'!K12,IF('0-0'!E285='11-12'!J13,'11-12'!K13,IF('0-0'!E285='11-12'!J14,'11-12'!K14))))))))))))</f>
        <v>76000</v>
      </c>
      <c r="B35" s="10" t="s">
        <v>5</v>
      </c>
      <c r="C35" s="10"/>
      <c r="D35" s="11">
        <f>IF('0-0'!J285='11-12'!J3,'11-12'!K3,IF('0-0'!J285='11-12'!J4,'11-12'!K4,IF('0-0'!J285='11-12'!J5,'11-12'!K5,IF('0-0'!J285='11-12'!J6,'11-12'!K6,IF('0-0'!J285='11-12'!J7,'11-12'!K7,IF('0-0'!J285='11-12'!J8,'11-12'!K8,IF('0-0'!J285='11-12'!J9,'11-12'!K9,IF('0-0'!J285='11-12'!J10,'11-12'!K10,IF('0-0'!J285='11-12'!J11,'11-12'!K11,IF('0-0'!J285='11-12'!J12,'11-12'!K12,IF('0-0'!J285='11-12'!J13,'11-12'!K13,IF('0-0'!J285='11-12'!J14,'11-12'!K14))))))))))))</f>
        <v>76000</v>
      </c>
      <c r="E35" s="10" t="s">
        <v>5</v>
      </c>
    </row>
    <row r="36" spans="1:17" x14ac:dyDescent="0.3">
      <c r="A36" s="9">
        <f>IF('0-0'!E286='11-12'!L3,'11-12'!M3,IF('0-0'!E286='11-12'!L4,'11-12'!M4,IF('0-0'!E286='11-12'!L5,'11-12'!M5,IF('0-0'!E286='11-12'!L6,'11-12'!M6,IF('0-0'!E286='11-12'!L7,'11-12'!M7,IF('0-0'!E286='11-12'!L8,'11-12'!M8,IF('0-0'!E286='11-12'!L9,'11-12'!M9,IF('0-0'!E286='11-12'!L10,'11-12'!M10,IF('0-0'!E286='11-12'!L11,'11-12'!M11,IF('0-0'!E286='11-12'!L12,'11-12'!M12,IF('0-0'!E286='11-12'!L13,'11-12'!M13,IF('0-0'!E286='11-12'!L14,'11-12'!M14))))))))))))</f>
        <v>50000</v>
      </c>
      <c r="B36" s="10" t="s">
        <v>6</v>
      </c>
      <c r="C36" s="10"/>
      <c r="D36" s="11">
        <f>IF('0-0'!J286='11-12'!L3,'11-12'!M3,IF('0-0'!J286='11-12'!L4,'11-12'!M4,IF('0-0'!J286='11-12'!L5,'11-12'!M5,IF('0-0'!J286='11-12'!L6,'11-12'!M6,IF('0-0'!J286='11-12'!L7,'11-12'!M7,IF('0-0'!J286='11-12'!L8,'11-12'!M8,IF('0-0'!J286='11-12'!L9,'11-12'!M9,IF('0-0'!J286='11-12'!L10,'11-12'!M10,IF('0-0'!J286='11-12'!L11,'11-12'!M11,IF('0-0'!J286='11-12'!L12,'11-12'!M12,IF('0-0'!J286='11-12'!L13,'11-12'!M13,IF('0-0'!J286='11-12'!L14,'11-12'!M14))))))))))))</f>
        <v>50000</v>
      </c>
      <c r="E36" s="10" t="s">
        <v>6</v>
      </c>
    </row>
    <row r="37" spans="1:17" x14ac:dyDescent="0.3">
      <c r="A37" s="9">
        <f>IF('0-0'!E287='11-12'!A23,'11-12'!B23,IF('0-0'!E287='11-12'!A24,'11-12'!B24,IF('0-0'!E287='11-12'!A25,'11-12'!B25,IF('0-0'!E287='11-12'!A26,'11-12'!B26,IF('0-0'!E287='11-12'!A27,'11-12'!B27,IF('0-0'!E287='11-12'!A28,'11-12'!B28,IF('0-0'!E287='11-12'!A29,'11-12'!B29)))))))</f>
        <v>52000</v>
      </c>
      <c r="B37" s="10" t="s">
        <v>7</v>
      </c>
      <c r="C37" s="10"/>
      <c r="D37" s="11">
        <f>IF('0-0'!J287='11-12'!A23,'11-12'!B23,IF('0-0'!J287='11-12'!A24,'11-12'!B24,IF('0-0'!J287='11-12'!A25,'11-12'!B25,IF('0-0'!J287='11-12'!A26,'11-12'!B26,IF('0-0'!J287='11-12'!A27,'11-12'!B27,IF('0-0'!J287='11-12'!A28,'11-12'!B28,IF('0-0'!J287='11-12'!A29,'11-12'!B29)))))))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289='11-12'!N3,'11-12'!O3,IF('0-0'!E289='11-12'!N4,'11-12'!O4,IF('0-0'!E289='11-12'!N5,'11-12'!O5,IF('0-0'!E289='11-12'!N6,'11-12'!O6,IF('0-0'!E289='11-12'!N7,'11-12'!O7,IF('0-0'!E289='11-12'!N8,'11-12'!O8,IF('0-0'!E289='11-12'!N9,'11-12'!O9,IF('0-0'!E289='11-12'!N10,'11-12'!O10,IF('0-0'!E289='11-12'!N11,'11-12'!N11,IF('0-0'!E289='11-12'!N12,'11-12'!O12,IF('0-0'!E289='11-12'!N13,'11-12'!O13,IF('0-0'!E289='11-12'!N14,'11-12'!O14))))))))))))</f>
        <v>85000</v>
      </c>
      <c r="B39" s="10" t="s">
        <v>10</v>
      </c>
      <c r="C39" s="10"/>
      <c r="D39" s="11">
        <f>IF('0-0'!J289='11-12'!N3,'11-12'!O3,IF('0-0'!J289='11-12'!N4,'11-12'!O4,IF('0-0'!J289='11-12'!N5,'11-12'!O5,IF('0-0'!J289='11-12'!N6,'11-12'!O6,IF('0-0'!J289='11-12'!N7,'11-12'!O7,IF('0-0'!J289='11-12'!N8,'11-12'!O8,IF('0-0'!J289='11-12'!N9,'11-12'!O9,IF('0-0'!J289='11-12'!N10,'11-12'!O10,IF('0-0'!J289='11-12'!N11,'11-12'!N11,IF('0-0'!J289='11-12'!N12,'11-12'!O12,IF('0-0'!J289='11-12'!N13,'11-12'!O13,IF('0-0'!J289='11-12'!N14,'11-12'!O14))))))))))))</f>
        <v>85000</v>
      </c>
      <c r="E39" s="10" t="s">
        <v>10</v>
      </c>
    </row>
    <row r="40" spans="1:17" x14ac:dyDescent="0.3">
      <c r="A40" s="9">
        <f>IF('0-0'!E290='11-12'!P3,'11-12'!Q3,IF('0-0'!E290='11-12'!P4,'11-12'!Q4,IF('0-0'!E290='11-12'!P5,'11-12'!Q5,IF('0-0'!E290='11-12'!P6,'11-12'!Q6,IF('0-0'!E290='11-12'!P7,'11-12'!Q7,IF('0-0'!E290='11-12'!P8,'11-12'!Q8,IF('0-0'!E290='11-12'!P9,'11-12'!Q9,IF('0-0'!E290='11-12'!P10,'11-12'!Q10,IF('0-0'!E290='11-12'!P11,'11-12'!Q11,IF('0-0'!E290='11-12'!P12,'11-12'!Q12,IF('0-0'!E290='11-12'!P13,'11-12'!Q13,IF('0-0'!E290='11-12'!P14,'11-12'!Q14))))))))))))</f>
        <v>20000</v>
      </c>
      <c r="B40" s="10" t="s">
        <v>9</v>
      </c>
      <c r="C40" s="10"/>
      <c r="D40" s="11">
        <f>IF('0-0'!J90='11-12'!P3,'11-12'!Q3,IF('0-0'!J90='11-12'!P4,'11-12'!Q4,IF('0-0'!J90='11-12'!P5,'11-12'!Q5,IF('0-0'!J90='11-12'!P6,'11-12'!Q6,IF('0-0'!J90='11-12'!P7,'11-12'!Q7,IF('0-0'!J90='11-12'!P8,'11-12'!Q8,IF('0-0'!J90='11-12'!P9,'11-12'!Q9,IF('0-0'!J90='11-12'!P10,'11-12'!Q10,IF('0-0'!J90='11-12'!P11,'11-12'!Q11,IF('0-0'!J90='11-12'!P12,'11-12'!Q12,IF('0-0'!J90='11-12'!P13,'11-12'!Q13,IF('0-0'!J90='11-12'!P14,'11-12'!Q14))))))))))))</f>
        <v>32000</v>
      </c>
      <c r="E40" s="10" t="s">
        <v>9</v>
      </c>
    </row>
    <row r="41" spans="1:17" x14ac:dyDescent="0.3">
      <c r="A41" s="9">
        <f>IF('0-0'!E291='1-2'!F23,'1-2'!G23,IF('0-0'!E291='1-2'!F24,'1-2'!G24,IF('0-0'!E291='1-2'!F25,'1-2'!G25,IF('0-0'!E291='1-2'!F26,'1-2'!G26,IF('0-0'!E291='1-2'!F27,'1-2'!G27,IF('0-0'!E291='1-2'!F28,'1-2'!G28,IF('0-0'!E291='1-2'!F29,'1-2'!G29,IF('0-0'!E291='1-2'!F30,'1-2'!G30,IF('0-0'!E291='1-2'!F31,'1-2'!G31)))))))))</f>
        <v>220000</v>
      </c>
      <c r="B41" s="10" t="s">
        <v>124</v>
      </c>
      <c r="C41" s="10"/>
      <c r="D41" s="11">
        <f>IF('0-0'!J291='1-2'!F23,'1-2'!G23,IF('0-0'!J291='1-2'!F24,'1-2'!G24,IF('0-0'!J291='1-2'!F25,'1-2'!G25,IF('0-0'!J291='1-2'!F26,'1-2'!G26,IF('0-0'!J291='1-2'!F27,'1-2'!G27,IF('0-0'!J291='1-2'!F28,'1-2'!G28,IF('0-0'!J291='1-2'!F29,'1-2'!G29,IF('0-0'!J291='1-2'!F30,'1-2'!G30,IF('0-0'!J291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1716000</v>
      </c>
      <c r="B43" s="15" t="s">
        <v>99</v>
      </c>
      <c r="C43" s="15"/>
      <c r="D43" s="14">
        <f>SUM(D31:D42)</f>
        <v>995000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1767480</v>
      </c>
      <c r="B45" s="19" t="s">
        <v>100</v>
      </c>
      <c r="C45" s="19"/>
      <c r="D45" s="18">
        <f>D43*D44%+D43</f>
        <v>1024850</v>
      </c>
      <c r="E45" s="19" t="s">
        <v>100</v>
      </c>
    </row>
    <row r="46" spans="1:17" x14ac:dyDescent="0.3">
      <c r="A46" s="9">
        <f>ROUND(A45,-3)</f>
        <v>1767000</v>
      </c>
      <c r="B46" s="20" t="s">
        <v>103</v>
      </c>
      <c r="C46" s="20"/>
      <c r="D46" s="9">
        <f>ROUND(D45,-3)</f>
        <v>1025000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E063F0FB-39A5-476F-9A73-565753D6B3B0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7CF12-C393-4FCA-AA9F-DDFBF14B103A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26.5" style="6" bestFit="1" customWidth="1"/>
    <col min="4" max="4" width="13" bestFit="1" customWidth="1"/>
    <col min="5" max="5" width="11.875" style="6" bestFit="1" customWidth="1"/>
    <col min="6" max="6" width="44.2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</row>
    <row r="16" spans="1:20" x14ac:dyDescent="0.3">
      <c r="A16" t="s">
        <v>167</v>
      </c>
      <c r="B16" s="6" t="s">
        <v>182</v>
      </c>
      <c r="C16" s="6" t="s">
        <v>175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191</v>
      </c>
      <c r="B30" s="43"/>
      <c r="C30" s="8"/>
      <c r="D30" s="43" t="s">
        <v>192</v>
      </c>
      <c r="E30" s="43"/>
    </row>
    <row r="31" spans="1:18" x14ac:dyDescent="0.3">
      <c r="A31" s="9" t="str">
        <f>IF('0-0'!E331='13-14'!A3,'13-14'!B3,IF('0-0'!E331='13-14'!A4,'13-14'!B4,IF('0-0'!E331='13-14'!A5,'13-14'!B5,IF('0-0'!E331='13-14'!A6,'13-14'!B6,IF('0-0'!E331='13-14'!A7,'13-14'!B7,IF('0-0'!E331='13-14'!A8,'13-14'!B8,IF('0-0'!E331='13-14'!A9,'13-14'!B9,IF('0-0'!E331='13-14'!A10,'13-14'!B10,IF('0-0'!E331='13-14'!A11,'13-14'!B11,IF('0-0'!E331='13-14'!A12,'13-14'!B12,IF('0-0'!E331='13-14'!A13,'13-14'!B13,IF('0-0'!E331='13-14'!A14,'13-14'!B14,IF('0-0'!E331='13-14'!A15,'13-14'!B15,IF('0-0'!E331='13-14'!A16,'13-14'!B16))))))))))))))</f>
        <v>품절</v>
      </c>
      <c r="B31" s="10" t="s">
        <v>2</v>
      </c>
      <c r="C31" s="10"/>
      <c r="D31" s="11">
        <f>IF('0-0'!J331='13-14'!A3,'13-14'!B3,IF('0-0'!J331='13-14'!A4,'13-14'!B4,IF('0-0'!J331='13-14'!A5,'13-14'!B5,IF('0-0'!J331='13-14'!A6,'13-14'!B6,IF('0-0'!J331='13-14'!A7,'13-14'!B7,IF('0-0'!J331='13-14'!A8,'13-14'!B8,IF('0-0'!J331='13-14'!A9,'13-14'!B9,IF('0-0'!J331='13-14'!A10,'13-14'!B10,IF('0-0'!J331='13-14'!A11,'13-14'!B11,IF('0-0'!J331='13-14'!A12,'13-14'!B12,IF('0-0'!J331='13-14'!A13,'13-14'!B13,IF('0-0'!J331='13-14'!A14,'13-14'!B14,IF('0-0'!J331='13-14'!A15,'13-14'!B15,IF('0-0'!J331='13-14'!A16,'13-14'!B16))))))))))))))</f>
        <v>688000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332='13-14'!D3,'13-14'!E3,IF('0-0'!E332='13-14'!D4,'13-14'!E4,IF('0-0'!E332='13-14'!D5,'13-14'!E5,IF('0-0'!E332='13-14'!D6,'13-14'!E6,IF('0-0'!E332='13-14'!D7,'13-14'!E7,IF('0-0'!E332='13-14'!D8,'13-14'!E8,IF('0-0'!E332='13-14'!D9,'13-14'!E9,IF('0-0'!E332='13-14'!D10,'13-14'!E10,IF('0-0'!E332='13-14'!D11,'13-14'!E11,IF('0-0'!E332='13-14'!D12,'13-14'!E12,IF('0-0'!E332='13-14'!D13,'13-14'!E13,IF('0-0'!E332='13-14'!D14,'13-14'!E14))))))))))))</f>
        <v>0</v>
      </c>
      <c r="B32" s="10" t="s">
        <v>3</v>
      </c>
      <c r="C32" s="10"/>
      <c r="D32" s="11">
        <f>IF('0-0'!J332='13-14'!D3,'13-14'!E3,IF('0-0'!J332='13-14'!D4,'13-14'!E4,IF('0-0'!J332='13-14'!D5,'13-14'!E5,IF('0-0'!J332='13-14'!D6,'13-14'!E6,IF('0-0'!J332='13-14'!D7,'13-14'!E7,IF('0-0'!J332='13-14'!D8,'13-14'!E8,IF('0-0'!J332='13-14'!D9,'13-14'!E9,IF('0-0'!J332='13-14'!D10,'13-14'!E10,IF('0-0'!J332='13-14'!D11,'13-14'!E11,IF('0-0'!J332='13-14'!D12,'13-14'!E12,IF('0-0'!J332='13-14'!D13,'13-14'!E13,IF('0-0'!J332='13-14'!D14,'13-14'!E14))))))))))))</f>
        <v>0</v>
      </c>
      <c r="E32" s="10" t="s">
        <v>3</v>
      </c>
    </row>
    <row r="33" spans="1:17" x14ac:dyDescent="0.3">
      <c r="A33" s="9">
        <f>IF('0-0'!E333='13-14'!F3,'13-14'!G3,IF('0-0'!E333='13-14'!F4,'13-14'!G4,IF('0-0'!E333='13-14'!F5,'13-14'!G5,IF('0-0'!E333='13-14'!F6,'13-14'!G6,IF('0-0'!E333='13-14'!F7,'13-14'!G7,IF('0-0'!E333='13-14'!F8,'13-14'!G8,IF('0-0'!E333='13-14'!F9,'13-14'!G9,IF('0-0'!E333='13-14'!F10,'13-14'!G10,IF('0-0'!E333='13-14'!F11,'13-14'!G11,IF('0-0'!E333='13-14'!F12,'13-14'!G12,IF('0-0'!E333='13-14'!F13,'13-14'!G13,IF('0-0'!E333='13-14'!F14,'13-14'!G14))))))))))))</f>
        <v>900000</v>
      </c>
      <c r="B33" s="10" t="s">
        <v>11</v>
      </c>
      <c r="C33" s="10"/>
      <c r="D33" s="11">
        <f>IF('0-0'!J333='13-14'!F3,'13-14'!G3,IF('0-0'!J333='13-14'!F4,'13-14'!G4,IF('0-0'!J333='13-14'!F5,'13-14'!G5,IF('0-0'!J333='13-14'!F6,'13-14'!G6,IF('0-0'!J333='13-14'!F7,'13-14'!G7,IF('0-0'!J333='13-14'!F8,'13-14'!G8,IF('0-0'!J333='13-14'!F9,'13-14'!G9,IF('0-0'!J333='13-14'!F10,'13-14'!G10,IF('0-0'!J333='13-14'!F11,'13-14'!G11,IF('0-0'!J333='13-14'!F12,'13-14'!G12,IF('0-0'!J333='13-14'!F13,'13-14'!G13,IF('0-0'!J333='13-14'!F14,'13-14'!G14))))))))))))</f>
        <v>380000</v>
      </c>
      <c r="E33" s="10" t="s">
        <v>11</v>
      </c>
    </row>
    <row r="34" spans="1:17" x14ac:dyDescent="0.3">
      <c r="A34" s="9">
        <f>IF('0-0'!E334='13-14'!H3,'13-14'!I3,IF('0-0'!E334='13-14'!H4,'13-14'!I4,IF('0-0'!E334='13-14'!H5,'13-14'!I5,IF('0-0'!E334='13-14'!H6,'13-14'!I6,IF('0-0'!E334='13-14'!H7,'13-14'!I7,IF('0-0'!E334='13-14'!H8,'13-14'!I8,IF('0-0'!E334='13-14'!H9,'13-14'!I9,IF('0-0'!E334='13-14'!H10,'13-14'!I10,IF('0-0'!E334='13-14'!H11,'13-14'!I11,IF('0-0'!E334='13-14'!H12,'13-14'!I12,IF('0-0'!E334='13-14'!H13,'13-14'!I13,IF('0-0'!E334='13-14'!H14,'13-14'!I14))))))))))))</f>
        <v>43000</v>
      </c>
      <c r="B34" s="10" t="s">
        <v>4</v>
      </c>
      <c r="C34" s="10"/>
      <c r="D34" s="11">
        <f>IF('0-0'!J334='13-14'!H3,'13-14'!I3,IF('0-0'!J334='13-14'!H4,'13-14'!I4,IF('0-0'!J334='13-14'!H5,'13-14'!I5,IF('0-0'!J334='13-14'!H6,'13-14'!I6,IF('0-0'!J334='13-14'!H7,'13-14'!I7,IF('0-0'!J334='13-14'!H8,'13-14'!I8,IF('0-0'!J334='13-14'!H9,'13-14'!I9,IF('0-0'!J334='13-14'!H10,'13-14'!I10,IF('0-0'!J334='13-14'!H11,'13-14'!I11,IF('0-0'!J334='13-14'!H12,'13-14'!I12,IF('0-0'!J334='13-14'!H13,'13-14'!I13,IF('0-0'!J334='13-14'!H14,'13-14'!I14))))))))))))</f>
        <v>85000</v>
      </c>
      <c r="E34" s="10" t="s">
        <v>4</v>
      </c>
    </row>
    <row r="35" spans="1:17" x14ac:dyDescent="0.3">
      <c r="A35" s="9">
        <f>IF('0-0'!E335='13-14'!J3,'13-14'!K3,IF('0-0'!E335='13-14'!J4,'13-14'!K4,IF('0-0'!E335='13-14'!J5,'13-14'!K5,IF('0-0'!E335='13-14'!J6,'13-14'!K6,IF('0-0'!E335='13-14'!J7,'13-14'!K7,IF('0-0'!E335='13-14'!J8,'13-14'!K8,IF('0-0'!E335='13-14'!J9,'13-14'!K9,IF('0-0'!E335='13-14'!J10,'13-14'!K10,IF('0-0'!E335='13-14'!J11,'13-14'!K11,IF('0-0'!E335='13-14'!J12,'13-14'!K12,IF('0-0'!E335='13-14'!J13,'13-14'!K13,IF('0-0'!E335='13-14'!J14,'13-14'!K14))))))))))))</f>
        <v>76000</v>
      </c>
      <c r="B35" s="10" t="s">
        <v>5</v>
      </c>
      <c r="C35" s="10"/>
      <c r="D35" s="11">
        <f>IF('0-0'!J335='13-14'!J3,'13-14'!K3,IF('0-0'!J335='13-14'!J4,'13-14'!K4,IF('0-0'!J335='13-14'!J5,'13-14'!K5,IF('0-0'!J335='13-14'!J6,'13-14'!K6,IF('0-0'!J335='13-14'!J7,'13-14'!K7,IF('0-0'!J335='13-14'!J8,'13-14'!K8,IF('0-0'!J335='13-14'!J9,'13-14'!K9,IF('0-0'!J335='13-14'!J10,'13-14'!K10,IF('0-0'!J335='13-14'!J11,'13-14'!K11,IF('0-0'!J335='13-14'!J12,'13-14'!K12,IF('0-0'!J335='13-14'!J13,'13-14'!K13,IF('0-0'!J335='13-14'!J14,'13-14'!K14))))))))))))</f>
        <v>76000</v>
      </c>
      <c r="E35" s="10" t="s">
        <v>5</v>
      </c>
    </row>
    <row r="36" spans="1:17" x14ac:dyDescent="0.3">
      <c r="A36" s="9">
        <f>IF('0-0'!E336='13-14'!L3,'13-14'!M3,IF('0-0'!E336='13-14'!L4,'13-14'!M4,IF('0-0'!E336='13-14'!L5,'13-14'!M5,IF('0-0'!E336='13-14'!L6,'13-14'!M6,IF('0-0'!E336='13-14'!L7,'13-14'!M7,IF('0-0'!E336='13-14'!L8,'13-14'!M8,IF('0-0'!E336='13-14'!L9,'13-14'!M9,IF('0-0'!E336='13-14'!L10,'13-14'!M10,IF('0-0'!E336='13-14'!L11,'13-14'!M11,IF('0-0'!E336='13-14'!L12,'13-14'!M12,IF('0-0'!E336='13-14'!L13,'13-14'!M13,IF('0-0'!E336='13-14'!L14,'13-14'!M14))))))))))))</f>
        <v>50000</v>
      </c>
      <c r="B36" s="10" t="s">
        <v>6</v>
      </c>
      <c r="C36" s="10"/>
      <c r="D36" s="11">
        <f>IF('0-0'!J336='13-14'!L3,'13-14'!M3,IF('0-0'!J336='13-14'!L4,'13-14'!M4,IF('0-0'!J336='13-14'!L5,'13-14'!M5,IF('0-0'!J336='13-14'!L6,'13-14'!M6,IF('0-0'!J336='13-14'!L7,'13-14'!M7,IF('0-0'!J336='13-14'!L8,'13-14'!M8,IF('0-0'!J336='13-14'!L9,'13-14'!M9,IF('0-0'!J336='13-14'!L10,'13-14'!M10,IF('0-0'!J336='13-14'!L11,'13-14'!M11,IF('0-0'!J336='13-14'!L12,'13-14'!M12,IF('0-0'!J336='13-14'!L13,'13-14'!M13,IF('0-0'!J336='13-14'!L14,'13-14'!M14))))))))))))</f>
        <v>50000</v>
      </c>
      <c r="E36" s="10" t="s">
        <v>6</v>
      </c>
    </row>
    <row r="37" spans="1:17" x14ac:dyDescent="0.3">
      <c r="A37" s="9">
        <f>IF('0-0'!E337='13-14'!A23,'13-14'!B23,IF('0-0'!E337='13-14'!A24,'13-14'!B24,IF('0-0'!E337='13-14'!A25,'13-14'!B25,IF('0-0'!E337='13-14'!A26,'13-14'!B26,IF('0-0'!E337='13-14'!A27,'13-14'!B27,IF('0-0'!E337='13-14'!A28,'13-14'!B28,IF('0-0'!E337='13-14'!A29,'13-14'!B29)))))))</f>
        <v>52000</v>
      </c>
      <c r="B37" s="10" t="s">
        <v>7</v>
      </c>
      <c r="C37" s="10"/>
      <c r="D37" s="11">
        <f>IF('0-0'!J337='13-14'!A23,'13-14'!B23,IF('0-0'!J337='13-14'!A24,'13-14'!B24,IF('0-0'!J337='13-14'!A25,'13-14'!B25,IF('0-0'!J337='13-14'!A26,'13-14'!B26,IF('0-0'!J337='13-14'!A27,'13-14'!B27,IF('0-0'!J337='13-14'!A28,'13-14'!B28,IF('0-0'!J337='13-14'!A29,'13-14'!B29)))))))</f>
        <v>108000</v>
      </c>
      <c r="E37" s="10" t="s">
        <v>7</v>
      </c>
    </row>
    <row r="38" spans="1:17" x14ac:dyDescent="0.3">
      <c r="A38" s="9"/>
      <c r="B38" s="10" t="s">
        <v>8</v>
      </c>
      <c r="C38" s="10"/>
      <c r="D38" s="11"/>
      <c r="E38" s="10" t="s">
        <v>8</v>
      </c>
    </row>
    <row r="39" spans="1:17" x14ac:dyDescent="0.3">
      <c r="A39" s="9">
        <f>IF('0-0'!E339='13-14'!N3,'13-14'!O3,IF('0-0'!E339='13-14'!N4,'13-14'!O4,IF('0-0'!E339='13-14'!N5,'13-14'!O5,IF('0-0'!E339='13-14'!N6,'13-14'!O6,IF('0-0'!E339='13-14'!N7,'13-14'!O7,IF('0-0'!E339='13-14'!N8,'13-14'!O8,IF('0-0'!E339='13-14'!N9,'13-14'!O9,IF('0-0'!E339='13-14'!N10,'13-14'!O10,IF('0-0'!E339='13-14'!N11,'13-14'!N11,IF('0-0'!E339='13-14'!N12,'13-14'!O12,IF('0-0'!E339='13-14'!N13,'13-14'!O13,IF('0-0'!E339='13-14'!N14,'13-14'!O14))))))))))))</f>
        <v>85000</v>
      </c>
      <c r="B39" s="10" t="s">
        <v>10</v>
      </c>
      <c r="C39" s="10"/>
      <c r="D39" s="11">
        <f>IF('0-0'!J339='13-14'!N3,'13-14'!O3,IF('0-0'!J339='13-14'!N4,'13-14'!O4,IF('0-0'!J339='13-14'!N5,'13-14'!O5,IF('0-0'!J339='13-14'!N6,'13-14'!O6,IF('0-0'!J339='13-14'!N7,'13-14'!O7,IF('0-0'!J339='13-14'!N8,'13-14'!O8,IF('0-0'!J339='13-14'!N9,'13-14'!O9,IF('0-0'!J339='13-14'!N10,'13-14'!O10,IF('0-0'!J339='13-14'!N11,'13-14'!N11,IF('0-0'!J339='13-14'!N12,'13-14'!O12,IF('0-0'!J339='13-14'!N13,'13-14'!O13,IF('0-0'!J339='13-14'!N14,'13-14'!O14))))))))))))</f>
        <v>85000</v>
      </c>
      <c r="E39" s="10" t="s">
        <v>10</v>
      </c>
    </row>
    <row r="40" spans="1:17" x14ac:dyDescent="0.3">
      <c r="A40" s="9">
        <f>IF('0-0'!E340='13-14'!P3,'13-14'!Q3,IF('0-0'!E340='13-14'!P4,'13-14'!Q4,IF('0-0'!E340='13-14'!P5,'13-14'!Q5,IF('0-0'!E340='13-14'!P6,'13-14'!Q6,IF('0-0'!E340='13-14'!P7,'13-14'!Q7,IF('0-0'!E340='13-14'!P8,'13-14'!Q8,IF('0-0'!E340='13-14'!P9,'13-14'!Q9,IF('0-0'!E340='13-14'!P10,'13-14'!Q10,IF('0-0'!E340='13-14'!P11,'13-14'!Q11,IF('0-0'!E340='13-14'!P12,'13-14'!Q12,IF('0-0'!E340='13-14'!P13,'13-14'!Q13,IF('0-0'!E340='13-14'!P14,'13-14'!Q14))))))))))))</f>
        <v>20000</v>
      </c>
      <c r="B40" s="10" t="s">
        <v>9</v>
      </c>
      <c r="C40" s="10"/>
      <c r="D40" s="11">
        <f>IF('0-0'!J340='13-14'!P3,'13-14'!Q3,IF('0-0'!J340='13-14'!P4,'13-14'!Q4,IF('0-0'!J340='13-14'!P5,'13-14'!Q5,IF('0-0'!J340='13-14'!P6,'13-14'!Q6,IF('0-0'!J340='13-14'!P7,'13-14'!Q7,IF('0-0'!J340='13-14'!P8,'13-14'!Q8,IF('0-0'!J340='13-14'!P9,'13-14'!Q9,IF('0-0'!J340='13-14'!P10,'13-14'!Q10,IF('0-0'!J340='13-14'!P11,'13-14'!Q11,IF('0-0'!J340='13-14'!P12,'13-14'!Q12,IF('0-0'!J340='13-14'!P13,'13-14'!Q13,IF('0-0'!J340='13-14'!P14,'13-14'!Q14))))))))))))</f>
        <v>32000</v>
      </c>
      <c r="E40" s="10" t="s">
        <v>9</v>
      </c>
    </row>
    <row r="41" spans="1:17" x14ac:dyDescent="0.3">
      <c r="A41" s="9">
        <f>IF('0-0'!E341='13-14'!F23,'13-14'!G23,IF('0-0'!E341='13-14'!F24,'13-14'!G24,IF('0-0'!E341='13-14'!F25,'13-14'!G25,IF('0-0'!E341='13-14'!F26,'13-14'!G26,IF('0-0'!E341='13-14'!F27,'13-14'!G27,IF('0-0'!E341='13-14'!F28,'13-14'!G28,IF('0-0'!E341='13-14'!F29,'13-14'!G29,IF('0-0'!E341='13-14'!F30,'13-14'!G30,IF('0-0'!E341='13-14'!F31,'13-14'!G31)))))))))</f>
        <v>220000</v>
      </c>
      <c r="B41" s="10" t="s">
        <v>124</v>
      </c>
      <c r="C41" s="10"/>
      <c r="D41" s="11">
        <f>IF('0-0'!J341='13-14'!F23,'13-14'!G23,IF('0-0'!J341='13-14'!F24,'13-14'!G24,IF('0-0'!J341='13-14'!F25,'13-14'!G25,IF('0-0'!J341='13-14'!F26,'13-14'!G26,IF('0-0'!J341='13-14'!F27,'13-14'!G27,IF('0-0'!J341='13-14'!F28,'13-14'!G28,IF('0-0'!J341='13-14'!F29,'13-14'!G29,IF('0-0'!J341='13-14'!F30,'13-14'!G30,IF('0-0'!J341='13-14'!F31,'13-14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1683000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1733490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1733000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A0DAC055-E358-4411-9F05-A0234DE7EA63}">
      <formula1>$F$3:$F$14</formula1>
    </dataValidation>
  </dataValidation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8A0F-3582-482C-977A-F42889EEF427}">
  <dimension ref="A1:T63"/>
  <sheetViews>
    <sheetView zoomScale="85" zoomScaleNormal="85" workbookViewId="0">
      <selection activeCell="R25" sqref="R25"/>
    </sheetView>
  </sheetViews>
  <sheetFormatPr defaultRowHeight="16.5" x14ac:dyDescent="0.3"/>
  <cols>
    <col min="1" max="1" width="24.125" customWidth="1"/>
    <col min="2" max="2" width="13" style="6" bestFit="1" customWidth="1"/>
    <col min="3" max="3" width="34" style="6" bestFit="1" customWidth="1"/>
    <col min="4" max="4" width="13" bestFit="1" customWidth="1"/>
    <col min="5" max="5" width="11.875" style="6" bestFit="1" customWidth="1"/>
    <col min="6" max="6" width="27.5" bestFit="1" customWidth="1"/>
    <col min="7" max="7" width="9.875" style="6" bestFit="1" customWidth="1"/>
    <col min="8" max="8" width="27.375" bestFit="1" customWidth="1"/>
    <col min="9" max="9" width="9" style="6"/>
    <col min="10" max="10" width="24.75" bestFit="1" customWidth="1"/>
    <col min="11" max="11" width="9" style="6"/>
    <col min="12" max="12" width="18.375" bestFit="1" customWidth="1"/>
    <col min="13" max="13" width="9" style="6"/>
    <col min="14" max="14" width="19" bestFit="1" customWidth="1"/>
    <col min="15" max="15" width="9" style="6"/>
    <col min="16" max="16" width="30.375" bestFit="1" customWidth="1"/>
    <col min="17" max="17" width="9" style="6"/>
    <col min="18" max="18" width="18.375" bestFit="1" customWidth="1"/>
  </cols>
  <sheetData>
    <row r="1" spans="1:20" x14ac:dyDescent="0.3">
      <c r="A1" t="s">
        <v>2</v>
      </c>
      <c r="B1" s="6" t="s">
        <v>35</v>
      </c>
      <c r="D1" t="s">
        <v>15</v>
      </c>
      <c r="E1" s="6" t="s">
        <v>35</v>
      </c>
      <c r="F1" t="s">
        <v>11</v>
      </c>
      <c r="G1" s="6" t="s">
        <v>35</v>
      </c>
      <c r="H1" t="s">
        <v>4</v>
      </c>
      <c r="I1" s="6" t="s">
        <v>35</v>
      </c>
      <c r="J1" t="s">
        <v>5</v>
      </c>
      <c r="K1" s="6" t="s">
        <v>35</v>
      </c>
      <c r="L1" t="s">
        <v>6</v>
      </c>
      <c r="M1" s="6" t="s">
        <v>35</v>
      </c>
      <c r="N1" t="s">
        <v>10</v>
      </c>
      <c r="O1" s="6" t="s">
        <v>35</v>
      </c>
      <c r="P1" t="s">
        <v>9</v>
      </c>
      <c r="Q1" s="6" t="s">
        <v>35</v>
      </c>
      <c r="R1" t="s">
        <v>16</v>
      </c>
      <c r="S1" t="s">
        <v>17</v>
      </c>
      <c r="T1" t="s">
        <v>18</v>
      </c>
    </row>
    <row r="2" spans="1:20" x14ac:dyDescent="0.3">
      <c r="A2" s="5" t="s">
        <v>64</v>
      </c>
      <c r="B2" s="7" t="s">
        <v>65</v>
      </c>
      <c r="C2" s="7" t="s">
        <v>163</v>
      </c>
      <c r="D2" s="5" t="s">
        <v>101</v>
      </c>
      <c r="E2" s="7" t="s">
        <v>102</v>
      </c>
    </row>
    <row r="3" spans="1:20" x14ac:dyDescent="0.3">
      <c r="A3" s="5" t="s">
        <v>21</v>
      </c>
      <c r="B3" s="6">
        <v>102000</v>
      </c>
      <c r="C3" s="6" t="s">
        <v>168</v>
      </c>
      <c r="D3" t="s">
        <v>34</v>
      </c>
      <c r="E3" s="6">
        <v>0</v>
      </c>
      <c r="F3" t="s">
        <v>37</v>
      </c>
      <c r="G3" s="6">
        <v>0</v>
      </c>
      <c r="H3" t="s">
        <v>52</v>
      </c>
      <c r="I3" s="6">
        <v>43000</v>
      </c>
      <c r="J3" t="s">
        <v>57</v>
      </c>
      <c r="K3" s="6">
        <v>76000</v>
      </c>
      <c r="L3" t="s">
        <v>60</v>
      </c>
      <c r="M3" s="6">
        <v>50000</v>
      </c>
      <c r="N3" t="s">
        <v>76</v>
      </c>
      <c r="O3" s="6">
        <v>40000</v>
      </c>
      <c r="P3" t="s">
        <v>91</v>
      </c>
      <c r="Q3" s="6">
        <v>28000</v>
      </c>
      <c r="R3" t="s">
        <v>82</v>
      </c>
    </row>
    <row r="4" spans="1:20" x14ac:dyDescent="0.3">
      <c r="A4" t="s">
        <v>19</v>
      </c>
      <c r="B4" s="6">
        <v>150000</v>
      </c>
      <c r="C4" s="6" t="s">
        <v>168</v>
      </c>
      <c r="E4" s="6">
        <v>0</v>
      </c>
      <c r="F4" t="s">
        <v>38</v>
      </c>
      <c r="G4" s="6">
        <v>0</v>
      </c>
      <c r="H4" t="s">
        <v>54</v>
      </c>
      <c r="I4" s="6">
        <v>85000</v>
      </c>
      <c r="J4" t="s">
        <v>58</v>
      </c>
      <c r="K4" s="6">
        <v>120000</v>
      </c>
      <c r="L4" t="s">
        <v>61</v>
      </c>
      <c r="M4" s="6">
        <v>55000</v>
      </c>
      <c r="N4" t="s">
        <v>77</v>
      </c>
      <c r="O4" s="6">
        <v>45000</v>
      </c>
      <c r="P4" t="s">
        <v>92</v>
      </c>
      <c r="Q4" s="6">
        <v>20000</v>
      </c>
      <c r="R4" t="s">
        <v>0</v>
      </c>
    </row>
    <row r="5" spans="1:20" x14ac:dyDescent="0.3">
      <c r="A5" t="s">
        <v>22</v>
      </c>
      <c r="B5" s="6">
        <v>215000</v>
      </c>
      <c r="C5" s="6" t="s">
        <v>169</v>
      </c>
      <c r="E5" s="6">
        <v>0</v>
      </c>
      <c r="F5" t="s">
        <v>39</v>
      </c>
      <c r="G5" s="6">
        <v>0</v>
      </c>
      <c r="H5" t="s">
        <v>55</v>
      </c>
      <c r="I5" s="6">
        <v>169000</v>
      </c>
      <c r="L5" t="s">
        <v>62</v>
      </c>
      <c r="M5" s="6">
        <v>81000</v>
      </c>
      <c r="N5" t="s">
        <v>78</v>
      </c>
      <c r="O5" s="6">
        <v>50000</v>
      </c>
      <c r="P5" t="s">
        <v>94</v>
      </c>
      <c r="Q5" s="6">
        <v>32000</v>
      </c>
      <c r="R5" t="s">
        <v>83</v>
      </c>
    </row>
    <row r="6" spans="1:20" x14ac:dyDescent="0.3">
      <c r="A6" t="s">
        <v>23</v>
      </c>
      <c r="B6" s="6">
        <v>195000</v>
      </c>
      <c r="C6" s="6" t="s">
        <v>170</v>
      </c>
      <c r="E6" s="6">
        <v>0</v>
      </c>
      <c r="F6" t="s">
        <v>40</v>
      </c>
      <c r="G6" s="6">
        <v>0</v>
      </c>
      <c r="L6" t="s">
        <v>63</v>
      </c>
      <c r="M6" s="6">
        <v>133000</v>
      </c>
      <c r="N6" t="s">
        <v>80</v>
      </c>
      <c r="O6" s="6">
        <v>85000</v>
      </c>
      <c r="P6" t="s">
        <v>96</v>
      </c>
      <c r="Q6" s="6">
        <v>28000</v>
      </c>
      <c r="R6" t="s">
        <v>84</v>
      </c>
    </row>
    <row r="7" spans="1:20" x14ac:dyDescent="0.3">
      <c r="A7" t="s">
        <v>24</v>
      </c>
      <c r="B7" s="6">
        <v>240000</v>
      </c>
      <c r="C7" s="6" t="s">
        <v>172</v>
      </c>
      <c r="E7" s="6">
        <v>0</v>
      </c>
      <c r="F7" t="s">
        <v>41</v>
      </c>
      <c r="G7" s="6">
        <v>0</v>
      </c>
      <c r="N7" t="s">
        <v>81</v>
      </c>
      <c r="O7" s="6">
        <v>106000</v>
      </c>
      <c r="R7" t="s">
        <v>85</v>
      </c>
    </row>
    <row r="8" spans="1:20" x14ac:dyDescent="0.3">
      <c r="A8" t="s">
        <v>25</v>
      </c>
      <c r="B8" s="6">
        <v>250000</v>
      </c>
      <c r="C8" s="6" t="s">
        <v>172</v>
      </c>
      <c r="E8" s="6">
        <v>0</v>
      </c>
      <c r="F8" t="s">
        <v>42</v>
      </c>
      <c r="G8" s="6">
        <v>135000</v>
      </c>
      <c r="R8" t="s">
        <v>86</v>
      </c>
    </row>
    <row r="9" spans="1:20" x14ac:dyDescent="0.3">
      <c r="A9" t="s">
        <v>36</v>
      </c>
      <c r="B9" s="6">
        <v>350000</v>
      </c>
      <c r="C9" s="6" t="s">
        <v>173</v>
      </c>
      <c r="E9" s="6">
        <v>0</v>
      </c>
      <c r="F9" t="s">
        <v>43</v>
      </c>
      <c r="G9" s="6">
        <v>315000</v>
      </c>
      <c r="R9" t="s">
        <v>87</v>
      </c>
    </row>
    <row r="10" spans="1:20" x14ac:dyDescent="0.3">
      <c r="A10" t="s">
        <v>26</v>
      </c>
      <c r="B10" s="6">
        <v>444000</v>
      </c>
      <c r="C10" s="6" t="s">
        <v>171</v>
      </c>
      <c r="E10" s="6">
        <v>0</v>
      </c>
      <c r="F10" t="s">
        <v>45</v>
      </c>
      <c r="G10" s="6">
        <v>380000</v>
      </c>
      <c r="R10" t="s">
        <v>88</v>
      </c>
    </row>
    <row r="11" spans="1:20" x14ac:dyDescent="0.3">
      <c r="A11" t="s">
        <v>27</v>
      </c>
      <c r="B11" s="6">
        <v>479000</v>
      </c>
      <c r="C11" s="6" t="s">
        <v>171</v>
      </c>
      <c r="E11" s="6">
        <v>0</v>
      </c>
      <c r="F11" t="s">
        <v>46</v>
      </c>
      <c r="G11" s="6">
        <v>400000</v>
      </c>
      <c r="R11" t="s">
        <v>89</v>
      </c>
    </row>
    <row r="12" spans="1:20" x14ac:dyDescent="0.3">
      <c r="A12" t="s">
        <v>29</v>
      </c>
      <c r="B12" s="6">
        <v>520000</v>
      </c>
      <c r="C12" s="6" t="s">
        <v>171</v>
      </c>
      <c r="E12" s="6">
        <v>0</v>
      </c>
      <c r="F12" t="s">
        <v>47</v>
      </c>
      <c r="G12" s="6">
        <v>550000</v>
      </c>
      <c r="R12" t="s">
        <v>90</v>
      </c>
    </row>
    <row r="13" spans="1:20" x14ac:dyDescent="0.3">
      <c r="A13" t="s">
        <v>31</v>
      </c>
      <c r="B13" s="6">
        <v>688000</v>
      </c>
      <c r="C13" s="6" t="s">
        <v>164</v>
      </c>
      <c r="E13" s="6">
        <v>0</v>
      </c>
      <c r="F13" t="s">
        <v>49</v>
      </c>
      <c r="G13" s="6">
        <v>900000</v>
      </c>
    </row>
    <row r="14" spans="1:20" x14ac:dyDescent="0.3">
      <c r="A14" t="s">
        <v>32</v>
      </c>
      <c r="B14" s="6">
        <v>753000</v>
      </c>
      <c r="C14" s="6" t="s">
        <v>164</v>
      </c>
      <c r="E14" s="6">
        <v>0</v>
      </c>
      <c r="F14" t="s">
        <v>50</v>
      </c>
      <c r="G14" s="6">
        <v>1300000</v>
      </c>
    </row>
    <row r="15" spans="1:20" x14ac:dyDescent="0.3">
      <c r="A15" t="s">
        <v>204</v>
      </c>
      <c r="B15" s="6">
        <v>82000</v>
      </c>
      <c r="C15" s="6" t="s">
        <v>174</v>
      </c>
      <c r="D15" s="6"/>
    </row>
    <row r="16" spans="1:20" x14ac:dyDescent="0.3">
      <c r="A16" t="s">
        <v>167</v>
      </c>
      <c r="B16" s="6" t="s">
        <v>182</v>
      </c>
      <c r="C16" s="6" t="s">
        <v>175</v>
      </c>
      <c r="D16" s="6"/>
    </row>
    <row r="18" spans="1:18" x14ac:dyDescent="0.3">
      <c r="F18" t="s">
        <v>11</v>
      </c>
    </row>
    <row r="22" spans="1:18" x14ac:dyDescent="0.3">
      <c r="A22" t="s">
        <v>74</v>
      </c>
      <c r="F22" t="s">
        <v>124</v>
      </c>
    </row>
    <row r="23" spans="1:18" x14ac:dyDescent="0.3">
      <c r="A23" t="s">
        <v>17</v>
      </c>
      <c r="B23" s="6">
        <v>0</v>
      </c>
      <c r="F23" t="s">
        <v>126</v>
      </c>
      <c r="G23" s="6">
        <v>149000</v>
      </c>
    </row>
    <row r="24" spans="1:18" x14ac:dyDescent="0.3">
      <c r="A24" t="s">
        <v>67</v>
      </c>
      <c r="B24" s="6">
        <v>52000</v>
      </c>
      <c r="F24" s="5" t="s">
        <v>128</v>
      </c>
      <c r="G24" s="6">
        <v>220000</v>
      </c>
    </row>
    <row r="25" spans="1:18" x14ac:dyDescent="0.3">
      <c r="A25" t="s">
        <v>68</v>
      </c>
      <c r="B25" s="6">
        <v>61000</v>
      </c>
      <c r="F25" t="s">
        <v>129</v>
      </c>
      <c r="G25" s="6">
        <v>178000</v>
      </c>
      <c r="R25" s="31" t="s">
        <v>143</v>
      </c>
    </row>
    <row r="26" spans="1:18" x14ac:dyDescent="0.3">
      <c r="A26" t="s">
        <v>69</v>
      </c>
      <c r="B26" s="6">
        <v>104000</v>
      </c>
      <c r="F26" t="s">
        <v>130</v>
      </c>
      <c r="G26" s="6">
        <v>294000</v>
      </c>
    </row>
    <row r="27" spans="1:18" x14ac:dyDescent="0.3">
      <c r="A27" t="s">
        <v>70</v>
      </c>
      <c r="B27" s="6">
        <v>56000</v>
      </c>
      <c r="F27" t="s">
        <v>131</v>
      </c>
      <c r="G27" s="6">
        <v>159000</v>
      </c>
    </row>
    <row r="28" spans="1:18" x14ac:dyDescent="0.3">
      <c r="A28" t="s">
        <v>71</v>
      </c>
      <c r="B28" s="6">
        <v>61000</v>
      </c>
      <c r="F28" t="s">
        <v>132</v>
      </c>
      <c r="G28" s="6">
        <v>221000</v>
      </c>
    </row>
    <row r="29" spans="1:18" x14ac:dyDescent="0.3">
      <c r="A29" t="s">
        <v>73</v>
      </c>
      <c r="B29" s="6">
        <v>108000</v>
      </c>
    </row>
    <row r="30" spans="1:18" x14ac:dyDescent="0.3">
      <c r="A30" s="42" t="s">
        <v>189</v>
      </c>
      <c r="B30" s="43"/>
      <c r="C30" s="8"/>
      <c r="D30" s="43" t="s">
        <v>190</v>
      </c>
      <c r="E30" s="43"/>
    </row>
    <row r="31" spans="1:18" x14ac:dyDescent="0.3">
      <c r="A31" s="9" t="b">
        <f>IF('0-0'!E381='15-16'!A3,'15-16'!B3,IF('0-0'!E381='15-16'!A4,'15-16'!B4,IF('0-0'!E381='15-16'!A5,'15-16'!B5,IF('0-0'!E381='15-16'!A6,'15-16'!B6,IF('0-0'!E381='15-16'!A7,'15-16'!B7,IF('0-0'!E381='15-16'!A8,'15-16'!B8,IF('0-0'!E381='15-16'!A9,'15-16'!B9,IF('0-0'!E381='15-16'!A10,'15-16'!B10,IF('0-0'!E381='15-16'!A11,'15-16'!B11,IF('0-0'!E381='15-16'!A12,'15-16'!B12,IF('0-0'!E381='15-16'!A13,'15-16'!B13,IF('0-0'!E381='15-16'!A14,'15-16'!B14,IF('0-0'!E381='15-16'!A15,'15-16'!B15,IF('0-0'!E381='15-16'!A16,'15-16'!B16))))))))))))))</f>
        <v>0</v>
      </c>
      <c r="B31" s="10" t="s">
        <v>2</v>
      </c>
      <c r="C31" s="10"/>
      <c r="D31" s="11">
        <f>IF('0-0'!J381='15-16'!A3,'15-16'!B3,IF('0-0'!J381='15-16'!A4,'15-16'!B4,IF('0-0'!J381='15-16'!A5,'15-16'!B5,IF('0-0'!J381='15-16'!A6,'15-16'!B6,IF('0-0'!J381='15-16'!A7,'15-16'!B7,IF('0-0'!J381='15-16'!A8,'15-16'!B8,IF('0-0'!J381='15-16'!A9,'15-16'!B9,IF('0-0'!J381='15-16'!A10,'15-16'!B10,IF('0-0'!J381='15-16'!A11,'15-16'!B11,IF('0-0'!J381='15-16'!A12,'15-16'!B12,IF('0-0'!J381='15-16'!A13,'15-16'!B13,IF('0-0'!J381='15-16'!A14,'15-16'!B14,IF('0-0'!J381='15-16'!A15,'15-16'!B15,IF('0-0'!J381='15-16'!A16,'15-16'!B16))))))))))))))</f>
        <v>350000</v>
      </c>
      <c r="E31" s="10" t="s">
        <v>2</v>
      </c>
      <c r="F31" t="s">
        <v>134</v>
      </c>
      <c r="G31" s="6">
        <v>0</v>
      </c>
    </row>
    <row r="32" spans="1:18" x14ac:dyDescent="0.3">
      <c r="A32" s="9">
        <f>IF('0-0'!E382='15-16'!D3,'15-16'!E3,IF('0-0'!E382='15-16'!D4,'15-16'!E4,IF('0-0'!E382='15-16'!D5,'15-16'!E5,IF('0-0'!E382='15-16'!D6,'15-16'!E6,IF('0-0'!E382='15-16'!D7,'15-16'!E7,IF('0-0'!E382='15-16'!D8,'15-16'!E8,IF('0-0'!E382='15-16'!D9,'15-16'!E9,IF('0-0'!E382='15-16'!D10,'15-16'!E10,IF('0-0'!E382='15-16'!D11,'15-16'!E11,IF('0-0'!E382='15-16'!D12,'15-16'!E12,IF('0-0'!E382='15-16'!D13,'15-16'!E13,IF('0-0'!E382='15-16'!D14,'15-16'!E14))))))))))))</f>
        <v>0</v>
      </c>
      <c r="B32" s="10" t="s">
        <v>3</v>
      </c>
      <c r="C32" s="10"/>
      <c r="D32" s="11">
        <f>IF('0-0'!J382='15-16'!D3,'15-16'!E3,IF('0-0'!J382='15-16'!D4,'15-16'!E4,IF('0-0'!J382='15-16'!D5,'15-16'!E5,IF('0-0'!J382='15-16'!D6,'15-16'!E6,IF('0-0'!J382='15-16'!D7,'15-16'!E7,IF('0-0'!J382='15-16'!D8,'15-16'!E8,IF('0-0'!J382='15-16'!D9,'15-16'!E9,IF('0-0'!J382='15-16'!D10,'15-16'!E10,IF('0-0'!J382='15-16'!D11,'15-16'!E11,IF('0-0'!J382='15-16'!D12,'15-16'!E12,IF('0-0'!J382='15-16'!D13,'15-16'!E13,IF('0-0'!J382='15-16'!D14,'15-16'!E14))))))))))))</f>
        <v>0</v>
      </c>
      <c r="E32" s="10" t="s">
        <v>3</v>
      </c>
    </row>
    <row r="33" spans="1:17" x14ac:dyDescent="0.3">
      <c r="A33" s="9">
        <f>IF('0-0'!E383='15-16'!F3,'15-16'!G3,IF('0-0'!E383='15-16'!F4,'15-16'!G4,IF('0-0'!E383='15-16'!F5,'15-16'!G5,IF('0-0'!E383='15-16'!F6,'15-16'!G6,IF('0-0'!E383='15-16'!F7,'15-16'!G7,IF('0-0'!E383='15-16'!F8,'15-16'!G8,IF('0-0'!E383='15-16'!F9,'15-16'!G9,IF('0-0'!E383='15-16'!F10,'15-16'!G10,IF('0-0'!E383='15-16'!F11,'15-16'!G11,IF('0-0'!E383='15-16'!F12,'15-16'!G12,IF('0-0'!E383='15-16'!F13,'15-16'!G13,IF('0-0'!E383='15-16'!F14,'15-16'!G14))))))))))))</f>
        <v>900000</v>
      </c>
      <c r="B33" s="10" t="s">
        <v>11</v>
      </c>
      <c r="C33" s="10"/>
      <c r="D33" s="11">
        <f>IF('0-0'!J383='15-16'!F3,'15-16'!G3,IF('0-0'!J383='15-16'!F4,'15-16'!G4,IF('0-0'!J383='15-16'!F5,'15-16'!G5,IF('0-0'!J383='15-16'!F6,'15-16'!G6,IF('0-0'!J383='15-16'!F7,'15-16'!G7,IF('0-0'!J383='15-16'!F8,'15-16'!G8,IF('0-0'!J383='15-16'!F9,'15-16'!G9,IF('0-0'!J383='15-16'!F10,'15-16'!G10,IF('0-0'!J383='15-16'!F11,'15-16'!G11,IF('0-0'!J383='15-16'!F12,'15-16'!G12,IF('0-0'!J383='15-16'!F13,'15-16'!G13,IF('0-0'!J383='15-16'!F14,'15-16'!G14))))))))))))</f>
        <v>380000</v>
      </c>
      <c r="E33" s="10" t="s">
        <v>11</v>
      </c>
    </row>
    <row r="34" spans="1:17" x14ac:dyDescent="0.3">
      <c r="A34" s="9">
        <f>IF('0-0'!E384='15-16'!H3,'15-16'!I3,IF('0-0'!E384='15-16'!H4,'15-16'!I4,IF('0-0'!E384='15-16'!H5,'15-16'!I5,IF('0-0'!E384='15-16'!H6,'15-16'!I6,IF('0-0'!E384='15-16'!H7,'15-16'!I7,IF('0-0'!E384='15-16'!H8,'15-16'!I8,IF('0-0'!E384='15-16'!H9,'15-16'!I9,IF('0-0'!E384='15-16'!H10,'15-16'!I10,IF('0-0'!E384='15-16'!H11,'15-16'!I11,IF('0-0'!E384='15-16'!H12,'15-16'!I12,IF('0-0'!E384='15-16'!H13,'15-16'!I13,IF('0-0'!E384='15-16'!H14,'15-16'!I14))))))))))))</f>
        <v>43000</v>
      </c>
      <c r="B34" s="10" t="s">
        <v>4</v>
      </c>
      <c r="C34" s="10"/>
      <c r="D34" s="11">
        <f>IF('0-0'!J384='15-16'!H3,'15-16'!I3,IF('0-0'!J384='15-16'!H4,'15-16'!I4,IF('0-0'!J384='15-16'!H5,'15-16'!I5,IF('0-0'!J384='15-16'!H6,'15-16'!I6,IF('0-0'!J384='15-16'!H7,'15-16'!I7,IF('0-0'!J384='15-16'!H8,'15-16'!I8,IF('0-0'!J384='15-16'!H9,'15-16'!I9,IF('0-0'!J384='15-16'!H10,'15-16'!I10,IF('0-0'!J384='15-16'!H11,'15-16'!I11,IF('0-0'!J384='15-16'!H12,'15-16'!I12,IF('0-0'!J384='15-16'!H13,'15-16'!I13,IF('0-0'!J384='15-16'!H14,'15-16'!I14))))))))))))</f>
        <v>85000</v>
      </c>
      <c r="E34" s="10" t="s">
        <v>4</v>
      </c>
    </row>
    <row r="35" spans="1:17" x14ac:dyDescent="0.3">
      <c r="A35" s="9">
        <f>IF('0-0'!E385='15-16'!J3,'15-16'!K3,IF('0-0'!E385='15-16'!J4,'15-16'!K4,IF('0-0'!E385='15-16'!J5,'15-16'!K5,IF('0-0'!E385='15-16'!J6,'15-16'!K6,IF('0-0'!E385='15-16'!J7,'15-16'!K7,IF('0-0'!E385='15-16'!J8,'15-16'!K8,IF('0-0'!E385='15-16'!J9,'15-16'!K9,IF('0-0'!E385='15-16'!J10,'15-16'!K10,IF('0-0'!E385='15-16'!J11,'15-16'!K11,IF('0-0'!E385='15-16'!J12,'15-16'!K12,IF('0-0'!E385='15-16'!J13,'15-16'!K13,IF('0-0'!E385='15-16'!J14,'15-16'!K14))))))))))))</f>
        <v>76000</v>
      </c>
      <c r="B35" s="10" t="s">
        <v>5</v>
      </c>
      <c r="C35" s="10"/>
      <c r="D35" s="11">
        <f>IF('0-0'!J385='15-16'!J3,'15-16'!K3,IF('0-0'!J385='15-16'!J4,'15-16'!K4,IF('0-0'!J385='15-16'!J5,'15-16'!K5,IF('0-0'!J385='15-16'!J6,'15-16'!K6,IF('0-0'!J385='15-16'!J7,'15-16'!K7,IF('0-0'!J385='15-16'!J8,'15-16'!K8,IF('0-0'!J385='15-16'!J9,'15-16'!K9,IF('0-0'!J385='15-16'!J10,'15-16'!K10,IF('0-0'!J385='15-16'!J11,'15-16'!K11,IF('0-0'!J385='15-16'!J12,'15-16'!K12,IF('0-0'!J385='15-16'!J13,'15-16'!K13,IF('0-0'!J385='15-16'!J14,'15-16'!K14))))))))))))</f>
        <v>76000</v>
      </c>
      <c r="E35" s="10" t="s">
        <v>5</v>
      </c>
    </row>
    <row r="36" spans="1:17" x14ac:dyDescent="0.3">
      <c r="A36" s="9">
        <f>IF('0-0'!E386='15-16'!L3,'15-16'!M3,IF('0-0'!E386='15-16'!L4,'15-16'!M4,IF('0-0'!E386='15-16'!L5,'15-16'!M5,IF('0-0'!E386='15-16'!L6,'15-16'!M6,IF('0-0'!E386='15-16'!L7,'15-16'!M7,IF('0-0'!E386='15-16'!L8,'15-16'!M8,IF('0-0'!E386='15-16'!L9,'15-16'!M9,IF('0-0'!E386='15-16'!L10,'15-16'!M10,IF('0-0'!E386='15-16'!L11,'15-16'!M11,IF('0-0'!E386='15-16'!L12,'15-16'!M12,IF('0-0'!E386='15-16'!L13,'15-16'!M13,IF('0-0'!E386='15-16'!L14,'15-16'!M14))))))))))))</f>
        <v>50000</v>
      </c>
      <c r="B36" s="10" t="s">
        <v>6</v>
      </c>
      <c r="C36" s="10"/>
      <c r="D36" s="11">
        <f>IF('0-0'!J386='15-16'!L3,'15-16'!M3,IF('0-0'!J386='15-16'!L4,'15-16'!M4,IF('0-0'!J386='15-16'!L5,'15-16'!M5,IF('0-0'!J386='15-16'!L6,'15-16'!M6,IF('0-0'!J386='15-16'!L7,'15-16'!M7,IF('0-0'!J386='15-16'!L8,'15-16'!M8,IF('0-0'!J386='15-16'!L9,'15-16'!M9,IF('0-0'!J386='15-16'!L10,'15-16'!M10,IF('0-0'!J386='15-16'!L11,'15-16'!M11,IF('0-0'!J386='15-16'!L12,'15-16'!M12,IF('0-0'!J386='15-16'!L13,'15-16'!M13,IF('0-0'!J386='15-16'!L14,'15-16'!M14))))))))))))</f>
        <v>50000</v>
      </c>
      <c r="E36" s="10" t="s">
        <v>6</v>
      </c>
    </row>
    <row r="37" spans="1:17" x14ac:dyDescent="0.3">
      <c r="A37" s="9">
        <f>IF('0-0'!E387='15-16'!A23,'15-16'!B23,IF('0-0'!E387='15-16'!A24,'15-16'!B24,IF('0-0'!E387='15-16'!A25,'15-16'!B25,IF('0-0'!E387='15-16'!A26,'15-16'!B26,IF('0-0'!E387='15-16'!A27,'15-16'!B27,IF('0-0'!E387='15-16'!A28,'15-16'!B28,IF('0-0'!E387='15-16'!A29,'15-16'!B29)))))))</f>
        <v>52000</v>
      </c>
      <c r="B37" s="10" t="s">
        <v>7</v>
      </c>
      <c r="C37" s="10"/>
      <c r="D37" s="11">
        <f>IF('0-0'!J387='15-16'!A23,'15-16'!B23,IF('0-0'!J387='15-16'!A24,'15-16'!B24,IF('0-0'!J387='15-16'!A25,'15-16'!B25,IF('0-0'!J387='15-16'!A26,'15-16'!B26,IF('0-0'!J387='15-16'!A27,'15-16'!B27,IF('0-0'!J387='15-16'!A28,'15-16'!B28,IF('0-0'!J387='15-16'!A29,'15-16'!B29)))))))</f>
        <v>108000</v>
      </c>
      <c r="E37" s="10" t="s">
        <v>7</v>
      </c>
    </row>
    <row r="38" spans="1:17" x14ac:dyDescent="0.3">
      <c r="A38" s="9">
        <v>0</v>
      </c>
      <c r="B38" s="10" t="s">
        <v>8</v>
      </c>
      <c r="C38" s="10"/>
      <c r="D38" s="11">
        <v>0</v>
      </c>
      <c r="E38" s="10" t="s">
        <v>8</v>
      </c>
    </row>
    <row r="39" spans="1:17" x14ac:dyDescent="0.3">
      <c r="A39" s="9">
        <f>IF('0-0'!E389='15-16'!N3,'15-16'!O3,IF('0-0'!E389='15-16'!N4,'15-16'!O4,IF('0-0'!E389='15-16'!N5,'15-16'!O5,IF('0-0'!E389='15-16'!N6,'15-16'!O6,IF('0-0'!E389='15-16'!N7,'15-16'!O7,IF('0-0'!E389='15-16'!N8,'15-16'!O8,IF('0-0'!E389='15-16'!N9,'15-16'!O9,IF('0-0'!E389='15-16'!N10,'15-16'!O10,IF('0-0'!E389='15-16'!N11,'15-16'!N11,IF('0-0'!E389='15-16'!N12,'15-16'!O12,IF('0-0'!E389='15-16'!N13,'15-16'!O13,IF('0-0'!E389='15-16'!N14,'15-16'!O14))))))))))))</f>
        <v>85000</v>
      </c>
      <c r="B39" s="10" t="s">
        <v>10</v>
      </c>
      <c r="C39" s="10"/>
      <c r="D39" s="11">
        <f>IF('0-0'!J389='15-16'!N3,'15-16'!O3,IF('0-0'!J389='15-16'!N4,'15-16'!O4,IF('0-0'!J389='15-16'!N5,'15-16'!O5,IF('0-0'!J389='15-16'!N6,'15-16'!O6,IF('0-0'!J389='15-16'!N7,'15-16'!O7,IF('0-0'!J389='15-16'!N8,'15-16'!O8,IF('0-0'!J389='15-16'!N9,'15-16'!O9,IF('0-0'!J389='15-16'!N10,'15-16'!O10,IF('0-0'!J389='15-16'!N11,'15-16'!N11,IF('0-0'!J389='15-16'!N12,'15-16'!O12,IF('0-0'!J389='15-16'!N13,'15-16'!O13,IF('0-0'!J389='15-16'!N14,'15-16'!O14))))))))))))</f>
        <v>85000</v>
      </c>
      <c r="E39" s="10" t="s">
        <v>10</v>
      </c>
    </row>
    <row r="40" spans="1:17" x14ac:dyDescent="0.3">
      <c r="A40" s="9">
        <f>IF('0-0'!E390='15-16'!P3,'15-16'!Q3,IF('0-0'!E390='15-16'!P4,'15-16'!Q4,IF('0-0'!E390='15-16'!P5,'15-16'!Q5,IF('0-0'!E390='15-16'!P6,'15-16'!Q6,IF('0-0'!E390='15-16'!P7,'15-16'!Q7,IF('0-0'!E390='15-16'!P8,'15-16'!Q8,IF('0-0'!E390='15-16'!P9,'15-16'!Q9,IF('0-0'!E390='15-16'!P10,'15-16'!Q10,IF('0-0'!E390='15-16'!P11,'15-16'!Q11,IF('0-0'!E390='15-16'!P12,'15-16'!Q12,IF('0-0'!E390='15-16'!P13,'15-16'!Q13,IF('0-0'!E390='15-16'!P14,'15-16'!Q14))))))))))))</f>
        <v>20000</v>
      </c>
      <c r="B40" s="10" t="s">
        <v>9</v>
      </c>
      <c r="C40" s="10"/>
      <c r="D40" s="11">
        <f>IF('0-0'!J390='15-16'!P3,'15-16'!Q3,IF('0-0'!J390='15-16'!P4,'15-16'!Q4,IF('0-0'!J390='15-16'!P5,'15-16'!Q5,IF('0-0'!J390='15-16'!P6,'15-16'!Q6,IF('0-0'!J390='15-16'!P7,'15-16'!Q7,IF('0-0'!J390='15-16'!P8,'15-16'!Q8,IF('0-0'!J390='15-16'!P9,'15-16'!Q9,IF('0-0'!J390='15-16'!P10,'15-16'!Q10,IF('0-0'!J390='15-16'!P11,'15-16'!Q11,IF('0-0'!J390='15-16'!P12,'15-16'!Q12,IF('0-0'!J390='15-16'!P13,'15-16'!Q13,IF('0-0'!J390='15-16'!P14,'15-16'!Q14))))))))))))</f>
        <v>32000</v>
      </c>
      <c r="E40" s="10" t="s">
        <v>9</v>
      </c>
    </row>
    <row r="41" spans="1:17" x14ac:dyDescent="0.3">
      <c r="A41" s="9">
        <f>IF('0-0'!E391='1-2'!F23,'1-2'!G23,IF('0-0'!E391='1-2'!F24,'1-2'!G24,IF('0-0'!E391='1-2'!F25,'1-2'!G25,IF('0-0'!E391='1-2'!F26,'1-2'!G26,IF('0-0'!E391='1-2'!F27,'1-2'!G27,IF('0-0'!E391='1-2'!F28,'1-2'!G28,IF('0-0'!E391='1-2'!F29,'1-2'!G29,IF('0-0'!E391='1-2'!F30,'1-2'!G30,IF('0-0'!E391='1-2'!F31,'1-2'!G31)))))))))</f>
        <v>220000</v>
      </c>
      <c r="B41" s="10" t="s">
        <v>124</v>
      </c>
      <c r="C41" s="10"/>
      <c r="D41" s="11">
        <f>IF('0-0'!J391='1-2'!F23,'1-2'!G23,IF('0-0'!J391='1-2'!F24,'1-2'!G24,IF('0-0'!J391='1-2'!F25,'1-2'!G25,IF('0-0'!J391='1-2'!F26,'1-2'!G26,IF('0-0'!J391='1-2'!F27,'1-2'!G27,IF('0-0'!J391='1-2'!F28,'1-2'!G28,IF('0-0'!J391='1-2'!F29,'1-2'!G29,IF('0-0'!J391='1-2'!F30,'1-2'!G30,IF('0-0'!J391='1-2'!F31,'1-2'!G31)))))))))</f>
        <v>149000</v>
      </c>
      <c r="E41" s="10" t="s">
        <v>124</v>
      </c>
    </row>
    <row r="42" spans="1:17" x14ac:dyDescent="0.3">
      <c r="A42" s="12">
        <v>30000</v>
      </c>
      <c r="B42" s="13" t="s">
        <v>97</v>
      </c>
      <c r="C42" s="13"/>
      <c r="D42" s="12">
        <v>30000</v>
      </c>
      <c r="E42" s="13" t="s">
        <v>97</v>
      </c>
    </row>
    <row r="43" spans="1:17" x14ac:dyDescent="0.3">
      <c r="A43" s="14">
        <f>SUM(A31:A42)</f>
        <v>1476000</v>
      </c>
      <c r="B43" s="15" t="s">
        <v>99</v>
      </c>
      <c r="C43" s="15"/>
      <c r="D43" s="14">
        <f>SUM(D31:D42)</f>
        <v>1345000</v>
      </c>
      <c r="E43" s="15" t="s">
        <v>99</v>
      </c>
    </row>
    <row r="44" spans="1:17" x14ac:dyDescent="0.3">
      <c r="A44" s="16">
        <v>3</v>
      </c>
      <c r="B44" s="17" t="s">
        <v>98</v>
      </c>
      <c r="C44" s="17"/>
      <c r="D44" s="16">
        <v>3</v>
      </c>
      <c r="E44" s="17" t="s">
        <v>98</v>
      </c>
    </row>
    <row r="45" spans="1:17" x14ac:dyDescent="0.3">
      <c r="A45" s="18">
        <f>A43*A44%+A43</f>
        <v>1520280</v>
      </c>
      <c r="B45" s="19" t="s">
        <v>100</v>
      </c>
      <c r="C45" s="19"/>
      <c r="D45" s="18">
        <f>D43*D44%+D43</f>
        <v>1385350</v>
      </c>
      <c r="E45" s="19" t="s">
        <v>100</v>
      </c>
    </row>
    <row r="46" spans="1:17" x14ac:dyDescent="0.3">
      <c r="A46" s="9">
        <f>ROUND(A45,-3)</f>
        <v>1520000</v>
      </c>
      <c r="B46" s="20" t="s">
        <v>103</v>
      </c>
      <c r="C46" s="20"/>
      <c r="D46" s="9">
        <f>ROUND(D45,-3)</f>
        <v>1385000</v>
      </c>
      <c r="E46" s="20" t="s">
        <v>103</v>
      </c>
    </row>
    <row r="48" spans="1:17" x14ac:dyDescent="0.3">
      <c r="Q48"/>
    </row>
    <row r="49" spans="17:17" x14ac:dyDescent="0.3">
      <c r="Q49"/>
    </row>
    <row r="50" spans="17:17" x14ac:dyDescent="0.3">
      <c r="Q50"/>
    </row>
    <row r="51" spans="17:17" x14ac:dyDescent="0.3">
      <c r="Q51"/>
    </row>
    <row r="52" spans="17:17" x14ac:dyDescent="0.3">
      <c r="Q52"/>
    </row>
    <row r="53" spans="17:17" x14ac:dyDescent="0.3">
      <c r="Q53"/>
    </row>
    <row r="54" spans="17:17" x14ac:dyDescent="0.3">
      <c r="Q54"/>
    </row>
    <row r="55" spans="17:17" x14ac:dyDescent="0.3">
      <c r="Q55"/>
    </row>
    <row r="56" spans="17:17" x14ac:dyDescent="0.3">
      <c r="Q56"/>
    </row>
    <row r="57" spans="17:17" x14ac:dyDescent="0.3">
      <c r="Q57"/>
    </row>
    <row r="58" spans="17:17" x14ac:dyDescent="0.3">
      <c r="Q58"/>
    </row>
    <row r="59" spans="17:17" x14ac:dyDescent="0.3">
      <c r="Q59"/>
    </row>
    <row r="60" spans="17:17" x14ac:dyDescent="0.3">
      <c r="Q60"/>
    </row>
    <row r="61" spans="17:17" x14ac:dyDescent="0.3">
      <c r="Q61"/>
    </row>
    <row r="62" spans="17:17" x14ac:dyDescent="0.3">
      <c r="Q62"/>
    </row>
    <row r="63" spans="17:17" x14ac:dyDescent="0.3">
      <c r="Q63"/>
    </row>
  </sheetData>
  <mergeCells count="2">
    <mergeCell ref="A30:B30"/>
    <mergeCell ref="D30:E30"/>
  </mergeCells>
  <phoneticPr fontId="2" type="noConversion"/>
  <dataValidations count="1">
    <dataValidation type="list" allowBlank="1" showInputMessage="1" showErrorMessage="1" sqref="F19" xr:uid="{7FDFE07C-3492-4314-B7F0-211361B98A7A}">
      <formula1>$F$3:$F$14</formula1>
    </dataValidation>
  </dataValidation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c D A A B Q S w M E F A A C A A g A o G J Q V D S y 9 6 O k A A A A 9 g A A A B I A H A B D b 2 5 m a W c v U G F j a 2 F n Z S 5 4 b W w g o h g A K K A U A A A A A A A A A A A A A A A A A A A A A A A A A A A A h Y 8 x D o I w G I W v Q r r T F j T G k J 8 y O C q J 0 c S 4 N q V C A 7 S G F s v d H D y S V x C j q J v j + 9 4 3 v H e / 3 i A b 2 i a 4 y M 4 q o 1 M U Y Y o C q Y U p l C 5 T 1 L t T u E Q Z g y 0 X N S 9 l M M r a J o M t U l Q 5 d 0 4 I 8 d 5 j P 8 O m K 0 l M a U S O + W Y v K t l y 9 J H V f z l U 2 j q u h U Q M D q 8 x L M Y R p X g x H z c B m S D k S n + F e O y e 7 Q + E V d + 4 v p O s N u F 6 B 2 S K Q N 4 f 2 A N Q S w M E F A A C A A g A o G J Q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B i U F S 3 K G L D 4 Q A A A D E B A A A T A B w A R m 9 y b X V s Y X M v U 2 V j d G l v b j E u b S C i G A A o o B Q A A A A A A A A A A A A A A A A A A A A A A A A A A A A r T k 0 u y c z P U w i G 0 I b W v F y 8 X M U Z i U W p K Q p v J 8 4 x V L B V y E k t 4 e V S A I I 3 s y e 8 3 r w D K O J a k Z y a o + d c W l S U m l c S n l + U n Z S f n 6 2 h W R 3 t l 5 i b a q s E 0 q c U W x v t n J 9 X A l Q Q q w P R r q z 0 e n P D q 0 1 7 X 0 + Y o / B m z o K 3 M 6 Y q A c 0 K S U z K S d U L K U r M K 0 7 L L 8 p 1 z s 8 p z c 0 L q S x I L d a A 2 K d T X a 3 0 Z v o W Q y U d h R K g s E J J a k V J b a 0 m 3 N A 3 C 6 a + X r A G Z O j b a Z 0 K b z p m I E w N z i 8 q 0 c B i L Z K R / k U p q U V 6 j s X J q X k p m X n p Q I N 5 u T L z c J t t D Q B Q S w E C L Q A U A A I A C A C g Y l B U N L L 3 o 6 Q A A A D 2 A A A A E g A A A A A A A A A A A A A A A A A A A A A A Q 2 9 u Z m l n L 1 B h Y 2 t h Z 2 U u e G 1 s U E s B A i 0 A F A A C A A g A o G J Q V A / K 6 a u k A A A A 6 Q A A A B M A A A A A A A A A A A A A A A A A 8 A A A A F t D b 2 5 0 Z W 5 0 X 1 R 5 c G V z X S 5 4 b W x Q S w E C L Q A U A A I A C A C g Y l B U t y h i w + E A A A A x A Q A A E w A A A A A A A A A A A A A A A A D h A Q A A R m 9 y b X V s Y X M v U 2 V j d G l v b j E u b V B L B Q Y A A A A A A w A D A M I A A A A P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r C A A A A A A A A I k I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U Q l O T E l O U M x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J c 1 B y a X Z h d G U i I F Z h b H V l P S J s M C I g L z 4 8 R W 5 0 c n k g V H l w Z T 0 i R m l s b E N v d W 5 0 I i B W Y W x 1 Z T 0 i b D E y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T Z U M D M 6 M T g 6 M T c u N T E 0 N T E w O F o i I C 8 + P E V u d H J 5 I F R 5 c G U 9 I k Z p b G x D b 2 x 1 b W 5 U e X B l c y I g V m F s d W U 9 I n N C Z z 0 9 I i A v P j x F b n R y e S B U e X B l P S J G a W x s Q 2 9 s d W 1 u T m F t Z X M i I F Z h b H V l P S J z W y Z x d W 9 0 O + y X t D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t k Z w x L 0 F 1 d G 9 S Z W 1 v d m V k Q 2 9 s d W 1 u c z E u e + y X t D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7 Z G c M S 9 B d X R v U m V t b 3 Z l Z E N v b H V t b n M x L n v s l 7 Q x L D B 9 J n F 1 b 3 Q 7 X S w m c X V v d D t S Z W x h d G l v b n N o a X B J b m Z v J n F 1 b 3 Q 7 O l t d f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l R U Q l O T E l O U M x L y V F Q y U 5 Q i U 5 M C V F Q i V C M y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R C U 5 M S U 5 Q z E v J U V C J U I z J T g w J U V B J U I y J U J E J U V C J T k w J T l D J T I w J U V D J T l D J U E w J U V E J T k 4 J T k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V E J T k x J T l D M S 8 l R U M l Q T A l O T U l R U I l Q T A l Q U M l R U I l O T A l O U M l M j A l R U Q l O T Y l O D k l M j A l R U M l O D g l O T g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T J h k 2 R s Z i U G u Y y p p h j 6 O X g A A A A A C A A A A A A A Q Z g A A A A E A A C A A A A D q 9 + 3 h y / r z k 9 K L K 2 s u P s B a n n S x K y I N u V b P a 1 o X Y 0 C q a A A A A A A O g A A A A A I A A C A A A A C w j 7 Y U x 3 m f Q G q 2 N O z l z Y 8 4 y n b j K V p H W G y M J 0 o W w C 4 d k V A A A A A z / Z I c n k m 6 e f F A G j 3 I U 6 U Y s g g 4 b O D u 4 Q l v F w M R 3 h r 4 7 1 X K P R S Z I v Y D V f m 8 h X p P B 7 Q e w i Z A u C V Z + d H D E o Y 6 7 p a 2 y y n f O v z c K P d Q p p H d Y 6 v x e E A A A A A L J 2 4 p 0 2 4 c a u b u S I L p 3 X 7 y h O D 9 P a t r b t e t d t H b f x m 3 Y X 0 2 h r j F 6 x 3 / 3 z u z V 3 U + 1 q r 2 r H 0 3 D q p G 0 O g 2 U I N d S a n t < / D a t a M a s h u p > 
</file>

<file path=customXml/itemProps1.xml><?xml version="1.0" encoding="utf-8"?>
<ds:datastoreItem xmlns:ds="http://schemas.openxmlformats.org/officeDocument/2006/customXml" ds:itemID="{8ADEC983-E505-4FFA-A64A-3BB7DA4AE47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14</vt:i4>
      </vt:variant>
    </vt:vector>
  </HeadingPairs>
  <TitlesOfParts>
    <vt:vector size="14" baseType="lpstr">
      <vt:lpstr>0-0</vt:lpstr>
      <vt:lpstr>1-2</vt:lpstr>
      <vt:lpstr>3-4</vt:lpstr>
      <vt:lpstr>5-6</vt:lpstr>
      <vt:lpstr>7-8</vt:lpstr>
      <vt:lpstr>9-10</vt:lpstr>
      <vt:lpstr>11-12</vt:lpstr>
      <vt:lpstr>13-14</vt:lpstr>
      <vt:lpstr>15-16</vt:lpstr>
      <vt:lpstr>17-18</vt:lpstr>
      <vt:lpstr>19-20</vt:lpstr>
      <vt:lpstr>21-22</vt:lpstr>
      <vt:lpstr>23-24</vt:lpstr>
      <vt:lpstr>25-26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최진만</dc:creator>
  <cp:lastModifiedBy>최진만</cp:lastModifiedBy>
  <cp:lastPrinted>2022-02-18T04:23:02Z</cp:lastPrinted>
  <dcterms:created xsi:type="dcterms:W3CDTF">2022-02-16T01:11:45Z</dcterms:created>
  <dcterms:modified xsi:type="dcterms:W3CDTF">2022-02-24T08:03:47Z</dcterms:modified>
</cp:coreProperties>
</file>