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48E10515-496A-4FB7-89C3-705F920CF69A}" xr6:coauthVersionLast="47" xr6:coauthVersionMax="47" xr10:uidLastSave="{6FAD62F4-FE84-446E-8921-C6DC1ADDDD37}"/>
  <bookViews>
    <workbookView xWindow="2340" yWindow="2340" windowWidth="21600" windowHeight="1132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<sst xmlns="http://schemas.openxmlformats.org/spreadsheetml/2006/main" count="92" uniqueCount="82">
  <si>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</si>
  <si>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</si>
  <si>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</si>
  <si>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</si>
  <si>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</si>
  <si>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</si>
  <si>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</si>
  <si>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</si>
  <si>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</si>
  <si>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</si>
  <si>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</si>
  <si>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</si>
  <si>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</si>
  <si>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</si>
  <si>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</si>
  <si>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</si>
  <si>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</si>
  <si>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</si>
  <si>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</si>
  <si>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</si>
  <si>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</si>
  <si>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</si>
  <si>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</si>
  <si>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</si>
  <si>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</si>
  <si>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</si>
  <si>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</si>
  <si>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</si>
  <si>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</si>
  <si>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</si>
  <si>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</si>
  <si>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</si>
  <si>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</si>
  <si>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</si>
  <si>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</si>
  <si>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</si>
  <si>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</si>
  <si>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</si>
  <si>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</si>
  <si>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</si>
  <si>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</si>
  <si>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</si>
  <si>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</si>
  <si>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</si>
  <si>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</si>
  <si>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</si>
  <si>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</si>
  <si>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</si>
  <si>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</si>
  <si>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</si>
  <si>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</si>
  <si>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</si>
  <si>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</si>
  <si>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</si>
  <si>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</si>
  <si>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</si>
  <si>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</si>
  <si>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</si>
  <si>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</si>
  <si>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</si>
  <si>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</si>
  <si>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</si>
  <si>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</si>
  <si>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10105</t>
    <phoneticPr fontId="1" type="noConversion"/>
  </si>
  <si>
    <t xml:space="preserve">ASUS PRIME H510M-K </t>
    <phoneticPr fontId="1" type="noConversion"/>
  </si>
  <si>
    <t>인텔쿨러</t>
    <phoneticPr fontId="1" type="noConversion"/>
  </si>
  <si>
    <t>삼성전자 DDR4-3200 (8GB)</t>
    <phoneticPr fontId="1" type="noConversion"/>
  </si>
  <si>
    <t>아이구주 HATCH 1 야인 (블랙)</t>
    <phoneticPr fontId="1" type="noConversion"/>
  </si>
  <si>
    <t>마이크로닉스 COOLMAX 500W</t>
    <phoneticPr fontId="1" type="noConversion"/>
  </si>
  <si>
    <t>/</t>
    <phoneticPr fontId="1" type="noConversion"/>
  </si>
  <si>
    <t>인텔 UHD 630 내장그래픽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</si>
  <si>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</si>
  <si>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</si>
  <si>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합본SET</t>
    <phoneticPr fontId="1" type="noConversion"/>
  </si>
  <si>
    <t>마우스패드</t>
    <phoneticPr fontId="1" type="noConversion"/>
  </si>
  <si>
    <t>게이밍 고급형 패드 5mm</t>
    <phoneticPr fontId="1" type="noConversion"/>
  </si>
  <si>
    <t>Kinocon (전계원 차장님)</t>
    <phoneticPr fontId="1" type="noConversion"/>
  </si>
  <si>
    <t>대성글로벌코리아 뷰싱크 Etroy VSG241-75 HDR 슬림베젤 게이밍</t>
    <phoneticPr fontId="1" type="noConversion"/>
  </si>
  <si>
    <t>010-5239-9207</t>
    <phoneticPr fontId="1" type="noConversion"/>
  </si>
  <si>
    <t>이체 및 세금계산서</t>
  </si>
  <si>
    <t>Western Digital WD M.2 NVMe (256GB)</t>
    <phoneticPr fontId="1" type="noConversion"/>
  </si>
  <si>
    <t>셋팅은 4SEST 예상.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</si>
</sst>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80" fontId="7" fillId="4" borderId="3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57</v>
      </c>
      <c r="B1" s="22" t="s">
        <v>76</v>
      </c>
      <c r="C1" s="106" t="s">
        <v>60</v>
      </c>
      <c r="D1" s="107"/>
      <c r="E1" s="43"/>
      <c r="F1" s="44"/>
      <c r="G1" s="44"/>
      <c r="H1" s="45"/>
    </row>
    <row r="2" spans="1:9" ht="22.5" customHeight="1">
      <c r="A2" s="15" t="s">
        <v>44</v>
      </c>
      <c r="B2" s="21" t="s">
        <v>78</v>
      </c>
      <c r="C2" s="108"/>
      <c r="D2" s="109"/>
      <c r="E2" s="46"/>
      <c r="F2" s="47"/>
      <c r="G2" s="47"/>
      <c r="H2" s="48"/>
    </row>
    <row r="3" spans="1:9" ht="22.5" customHeight="1">
      <c r="A3" s="15" t="s">
        <v>45</v>
      </c>
      <c r="B3" s="17">
        <f ca="1">TODAY()</f>
        <v>44567</v>
      </c>
      <c r="C3" s="16" t="s">
        <v>46</v>
      </c>
      <c r="D3" s="121">
        <v>44574</v>
      </c>
      <c r="E3" s="46"/>
      <c r="F3" s="47"/>
      <c r="G3" s="47"/>
      <c r="H3" s="48"/>
    </row>
    <row r="4" spans="1:9" ht="22.5" customHeight="1">
      <c r="A4" s="14" t="s">
        <v>43</v>
      </c>
      <c r="B4" s="110"/>
      <c r="C4" s="110"/>
      <c r="D4" s="111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61</v>
      </c>
      <c r="B6" s="97"/>
      <c r="C6" s="57" t="s">
        <v>63</v>
      </c>
      <c r="D6" s="58"/>
      <c r="E6" s="3" t="s">
        <v>6</v>
      </c>
      <c r="F6" s="6">
        <v>148000</v>
      </c>
      <c r="G6" s="3">
        <v>1</v>
      </c>
      <c r="H6" s="6">
        <f>F6*G6</f>
        <v>148000</v>
      </c>
      <c r="I6" s="2"/>
    </row>
    <row r="7" spans="1:9" ht="24" customHeight="1">
      <c r="A7" s="98"/>
      <c r="B7" s="99"/>
      <c r="C7" s="57" t="s">
        <v>65</v>
      </c>
      <c r="D7" s="58"/>
      <c r="E7" s="25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9" t="s">
        <v>64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98"/>
      <c r="B9" s="99"/>
      <c r="C9" s="57" t="s">
        <v>66</v>
      </c>
      <c r="D9" s="58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98"/>
      <c r="B10" s="99"/>
      <c r="C10" s="57" t="s">
        <v>70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98"/>
      <c r="B11" s="99"/>
      <c r="C11" s="119" t="s">
        <v>80</v>
      </c>
      <c r="D11" s="120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4" customHeight="1">
      <c r="A12" s="98"/>
      <c r="B12" s="99"/>
      <c r="C12" s="57" t="s">
        <v>69</v>
      </c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98"/>
      <c r="B13" s="99"/>
      <c r="C13" s="93" t="s">
        <v>69</v>
      </c>
      <c r="D13" s="94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93" t="s">
        <v>67</v>
      </c>
      <c r="D14" s="94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8"/>
      <c r="B15" s="99"/>
      <c r="C15" s="93" t="s">
        <v>68</v>
      </c>
      <c r="D15" s="94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98"/>
      <c r="B16" s="99"/>
      <c r="C16" s="115" t="s">
        <v>59</v>
      </c>
      <c r="D16" s="11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7" t="s">
        <v>55</v>
      </c>
      <c r="D18" s="118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3"/>
      <c r="D19" s="11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62</v>
      </c>
      <c r="B20" s="101"/>
      <c r="C20" s="112" t="s">
        <v>18</v>
      </c>
      <c r="D20" s="112"/>
      <c r="E20" s="68">
        <f>SUM(H6:H19)</f>
        <v>435000</v>
      </c>
      <c r="F20" s="68"/>
      <c r="G20" s="28">
        <v>10</v>
      </c>
      <c r="H20" s="54" t="s">
        <v>20</v>
      </c>
      <c r="I20" s="2"/>
    </row>
    <row r="21" spans="1:9" ht="12.75" customHeight="1">
      <c r="A21" s="102"/>
      <c r="B21" s="103"/>
      <c r="C21" s="112"/>
      <c r="D21" s="112"/>
      <c r="E21" s="68">
        <f>E20*G20</f>
        <v>4350000</v>
      </c>
      <c r="F21" s="68"/>
      <c r="G21" s="68"/>
      <c r="H21" s="54"/>
      <c r="I21" s="2"/>
    </row>
    <row r="22" spans="1:9" ht="12.75" customHeight="1">
      <c r="A22" s="102"/>
      <c r="B22" s="103"/>
      <c r="C22" s="112"/>
      <c r="D22" s="112"/>
      <c r="E22" s="68"/>
      <c r="F22" s="68"/>
      <c r="G22" s="68"/>
      <c r="H22" s="54"/>
      <c r="I22" s="2"/>
    </row>
    <row r="23" spans="1:9" ht="17.25" customHeight="1">
      <c r="A23" s="102"/>
      <c r="B23" s="103"/>
      <c r="C23" s="91" t="s">
        <v>23</v>
      </c>
      <c r="D23" s="9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4"/>
      <c r="B24" s="105"/>
      <c r="C24" s="93" t="s">
        <v>77</v>
      </c>
      <c r="D24" s="94"/>
      <c r="E24" s="5" t="s">
        <v>71</v>
      </c>
      <c r="F24" s="6">
        <v>135000</v>
      </c>
      <c r="G24" s="3">
        <v>9</v>
      </c>
      <c r="H24" s="6">
        <f>F24*G24</f>
        <v>1215000</v>
      </c>
      <c r="I24" s="2"/>
    </row>
    <row r="25" spans="1:9" ht="25.1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95" t="s">
        <v>73</v>
      </c>
      <c r="D25" s="94"/>
      <c r="E25" s="32" t="s">
        <v>72</v>
      </c>
      <c r="F25" s="6">
        <v>0</v>
      </c>
      <c r="G25" s="3">
        <v>10</v>
      </c>
      <c r="H25" s="6">
        <f t="shared" ref="H25:H32" si="1">F25*G25</f>
        <v>0</v>
      </c>
      <c r="I25" s="2"/>
    </row>
    <row r="26" spans="1:9">
      <c r="A26" s="79"/>
      <c r="B26" s="80"/>
      <c r="C26" s="95" t="s">
        <v>75</v>
      </c>
      <c r="D26" s="94"/>
      <c r="E26" s="5" t="s">
        <v>74</v>
      </c>
      <c r="F26" s="6">
        <v>0</v>
      </c>
      <c r="G26" s="3">
        <v>10</v>
      </c>
      <c r="H26" s="6">
        <f t="shared" si="1"/>
        <v>0</v>
      </c>
      <c r="I26" s="2"/>
    </row>
    <row r="27" spans="1:9">
      <c r="A27" s="79"/>
      <c r="B27" s="80"/>
      <c r="C27" s="122" t="s">
        <v>81</v>
      </c>
      <c r="D27" s="114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23"/>
      <c r="D28" s="124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23"/>
      <c r="D29" s="124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23"/>
      <c r="D30" s="12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23"/>
      <c r="D31" s="124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25"/>
      <c r="D32" s="126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32</v>
      </c>
      <c r="B33" s="34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1215000</v>
      </c>
      <c r="F33" s="70"/>
      <c r="G33" s="70"/>
      <c r="H33" s="52" t="s">
        <v>20</v>
      </c>
      <c r="I33" s="2"/>
    </row>
    <row r="34" spans="1:9" ht="14.25" customHeight="1">
      <c r="A34" s="35"/>
      <c r="B34" s="36"/>
      <c r="C34" s="89"/>
      <c r="D34" s="90"/>
      <c r="E34" s="71"/>
      <c r="F34" s="72"/>
      <c r="G34" s="72"/>
      <c r="H34" s="53"/>
      <c r="I34" s="2"/>
    </row>
    <row r="35" spans="1:9" ht="16.5" customHeight="1">
      <c r="A35" s="75" t="s">
        <v>35</v>
      </c>
      <c r="B35" s="76"/>
      <c r="C35" s="85"/>
      <c r="D35" s="86"/>
      <c r="E35" s="8" t="s">
        <v>4</v>
      </c>
      <c r="F35" s="63">
        <f>SUM(E21,E33)</f>
        <v>5565000</v>
      </c>
      <c r="G35" s="63"/>
      <c r="H35" s="9" t="s">
        <v>20</v>
      </c>
      <c r="I35" s="2"/>
    </row>
    <row r="36" spans="1:9" ht="16.5" customHeight="1">
      <c r="A36" s="75" t="s">
        <v>34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1">
        <f>F35*1.1-F35</f>
        <v>556500.00000000093</v>
      </c>
      <c r="G36" s="62"/>
      <c r="H36" s="10"/>
      <c r="I36" s="2"/>
    </row>
    <row r="37" spans="1:9" ht="17.25" customHeight="1">
      <c r="A37" s="75" t="s">
        <v>30</v>
      </c>
      <c r="B37" s="76"/>
      <c r="C37" s="37"/>
      <c r="D37" s="38"/>
      <c r="E37" s="8" t="s">
        <v>29</v>
      </c>
      <c r="F37" s="73" t="s">
        <v>79</v>
      </c>
      <c r="G37" s="74"/>
      <c r="H37" s="31"/>
      <c r="I37" s="2"/>
    </row>
    <row r="38" spans="1:9" ht="19.5" customHeight="1">
      <c r="A38" s="33" t="s">
        <v>31</v>
      </c>
      <c r="B38" s="34"/>
      <c r="C38" s="39">
        <f>SUM(C35:C36)-C37</f>
        <v>0</v>
      </c>
      <c r="D38" s="40"/>
      <c r="E38" s="24" t="s">
        <v>30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9" t="s">
        <v>22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6121500</v>
      </c>
      <c r="G39" s="64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7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6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5565000</v>
      </c>
    </row>
    <row r="5" spans="1:6">
      <c r="A5" t="s">
        <v>42</v>
      </c>
      <c r="B5">
        <f>B4*1.13</f>
        <v>6288449.9999999991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2022-01-06T07:51:09Z</dcterms:modified>
</cp:coreProperties>
</file>