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E2DD4AD2-E176-4C5D-9FEA-48F8B73A4184}" xr6:coauthVersionLast="47" xr6:coauthVersionMax="47" xr10:uidLastSave="{10D160AA-AC09-4165-9E9E-2295FCDD8AB6}"/>
  <bookViews>
    <workbookView xWindow="2805" yWindow="30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<sst xmlns="http://schemas.openxmlformats.org/spreadsheetml/2006/main" count="100" uniqueCount="87">
  <si>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</si>
  <si>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</si>
  <si>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</si>
  <si>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</si>
  <si>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</si>
  <si>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</si>
  <si>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</si>
  <si>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</si>
  <si>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</si>
  <si>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</si>
  <si>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</si>
  <si>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</si>
  <si>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</si>
  <si>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</si>
  <si>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</si>
  <si>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</si>
  <si>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</si>
  <si>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</si>
  <si>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</si>
  <si>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</si>
  <si>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</si>
  <si>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</si>
  <si>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</si>
  <si>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</si>
  <si>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</si>
  <si>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</si>
  <si>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</si>
  <si>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</si>
  <si>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</si>
  <si>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</si>
  <si>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</si>
  <si>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</si>
  <si>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</si>
  <si>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</si>
  <si>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</si>
  <si>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</si>
  <si>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</si>
  <si>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</si>
  <si>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</si>
  <si>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</si>
  <si>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</si>
  <si>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</si>
  <si>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</si>
  <si>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</si>
  <si>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</si>
  <si>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</si>
  <si>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</si>
  <si>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</si>
  <si>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</si>
  <si>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</si>
  <si>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</si>
  <si>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</si>
  <si>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</si>
  <si>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</si>
  <si>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</si>
  <si>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</si>
  <si>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</si>
  <si>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</si>
  <si>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</si>
  <si>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</si>
  <si>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</si>
  <si>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</si>
  <si>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</si>
  <si>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</si>
  <si>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</si>
  <si>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</si>
  <si>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</si>
  <si>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</si>
  <si>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</si>
  <si>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</si>
  <si>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</si>
  <si>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</si>
  <si>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</si>
  <si>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</si>
  <si>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</si>
  <si>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사제쿨러 기존사용</t>
    <phoneticPr fontId="1" type="noConversion"/>
  </si>
  <si>
    <t xml:space="preserve">MSI PRO H610M-E DDR4 </t>
    <phoneticPr fontId="1" type="noConversion"/>
  </si>
  <si>
    <t>메모리 기존사용 16G</t>
    <phoneticPr fontId="1" type="noConversion"/>
  </si>
  <si>
    <t>HDD</t>
    <phoneticPr fontId="1" type="noConversion"/>
  </si>
  <si>
    <t>기존케이스 사용</t>
    <phoneticPr fontId="1" type="noConversion"/>
  </si>
  <si>
    <t>기존 하드디스크 사용</t>
    <phoneticPr fontId="1" type="noConversion"/>
  </si>
  <si>
    <t>기존파워 사용 마이크로닉스 정격600W</t>
    <phoneticPr fontId="1" type="noConversion"/>
  </si>
  <si>
    <t>신품보드는 기존보다 속도가 더빠른 SSD로 호환되어 활용됩니다.(기존대비 7배빠름 )500GB</t>
    <phoneticPr fontId="1" type="noConversion"/>
  </si>
  <si>
    <t>인텔 코어i5-13세대 13400F 6+4 12+4쓰레드</t>
    <phoneticPr fontId="1" type="noConversion"/>
  </si>
  <si>
    <t>FC24 13세대 업글 (양구천님)-4</t>
    <phoneticPr fontId="1" type="noConversion"/>
  </si>
  <si>
    <t>MANLI 지포스 RTX 3060 Ti Rush D6X 8GB</t>
    <phoneticPr fontId="1" type="noConversion"/>
  </si>
  <si>
    <t>MSI 지포스 RTX 4060 Ti 벤투스 2X 블랙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</si>
</sst>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84</v>
      </c>
      <c r="C1" s="115" t="s">
        <v>68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45210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67</v>
      </c>
      <c r="B6" s="103"/>
      <c r="C6" s="61" t="s">
        <v>83</v>
      </c>
      <c r="D6" s="62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104"/>
      <c r="B7" s="105"/>
      <c r="C7" s="61" t="s">
        <v>75</v>
      </c>
      <c r="D7" s="62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104"/>
      <c r="B8" s="105"/>
      <c r="C8" s="63" t="s">
        <v>76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77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128" t="s">
        <v>85</v>
      </c>
      <c r="D10" s="129"/>
      <c r="E10" s="3" t="s">
        <v>9</v>
      </c>
      <c r="F10" s="6">
        <v>485000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8" t="s">
        <v>86</v>
      </c>
      <c r="D11" s="129"/>
      <c r="E11" s="3" t="s">
        <v>9</v>
      </c>
      <c r="F11" s="6">
        <v>565000</v>
      </c>
      <c r="G11" s="3">
        <v>1</v>
      </c>
      <c r="H11" s="6">
        <f t="shared" si="0"/>
        <v>565000</v>
      </c>
      <c r="I11" s="2"/>
    </row>
    <row r="12" spans="1:9" ht="24" customHeight="1">
      <c r="A12" s="104"/>
      <c r="B12" s="105"/>
      <c r="C12" s="130" t="s">
        <v>82</v>
      </c>
      <c r="D12" s="129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104"/>
      <c r="B13" s="105"/>
      <c r="C13" s="92" t="s">
        <v>80</v>
      </c>
      <c r="D13" s="93"/>
      <c r="E13" s="3" t="s">
        <v>78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79</v>
      </c>
      <c r="D14" s="93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4"/>
      <c r="B16" s="105"/>
      <c r="C16" s="124"/>
      <c r="D16" s="125"/>
      <c r="E16" s="3" t="s">
        <v>71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66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65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69</v>
      </c>
      <c r="D19" s="127"/>
      <c r="E19" s="3" t="s">
        <v>70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72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74</v>
      </c>
      <c r="B21" s="107"/>
      <c r="C21" s="121" t="s">
        <v>15</v>
      </c>
      <c r="D21" s="121"/>
      <c r="E21" s="97">
        <f>SUM(H6:H20)</f>
        <v>1082000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1082000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63</v>
      </c>
      <c r="B26" s="75"/>
      <c r="C26" s="94"/>
      <c r="D26" s="9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1082000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108200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64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73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1190200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48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58</v>
      </c>
      <c r="B3" s="51"/>
      <c r="C3" s="51"/>
      <c r="E3" t="s">
        <v>51</v>
      </c>
      <c r="F3">
        <f>Sheet1!F36</f>
        <v>1082000</v>
      </c>
    </row>
    <row r="4" spans="1:7">
      <c r="A4" t="s">
        <v>57</v>
      </c>
      <c r="B4" s="30" t="s">
        <v>55</v>
      </c>
      <c r="C4" s="32">
        <v>500000</v>
      </c>
      <c r="D4" t="s">
        <v>52</v>
      </c>
    </row>
    <row r="5" spans="1:7">
      <c r="B5" t="s">
        <v>18</v>
      </c>
      <c r="C5">
        <v>1.1000000000000001</v>
      </c>
      <c r="D5" t="s">
        <v>53</v>
      </c>
    </row>
    <row r="6" spans="1:7">
      <c r="B6" t="s">
        <v>50</v>
      </c>
      <c r="C6" s="33">
        <f>(F3-C4)*C5</f>
        <v>640200</v>
      </c>
      <c r="D6" t="s">
        <v>54</v>
      </c>
    </row>
    <row r="8" spans="1:7">
      <c r="A8" s="51" t="s">
        <v>59</v>
      </c>
      <c r="B8" s="51"/>
      <c r="C8" s="51"/>
    </row>
    <row r="9" spans="1:7">
      <c r="A9" t="s">
        <v>57</v>
      </c>
      <c r="B9" s="31" t="s">
        <v>56</v>
      </c>
      <c r="C9" s="34"/>
      <c r="D9" t="s">
        <v>52</v>
      </c>
      <c r="G9" s="33">
        <f>((F3*C10)-C9)/C10</f>
        <v>1082000</v>
      </c>
    </row>
    <row r="10" spans="1:7">
      <c r="B10" t="s">
        <v>18</v>
      </c>
      <c r="C10">
        <v>1.1000000000000001</v>
      </c>
      <c r="D10" t="s">
        <v>53</v>
      </c>
    </row>
    <row r="11" spans="1:7">
      <c r="B11" t="s">
        <v>49</v>
      </c>
      <c r="C11" s="33">
        <f>ROUND(G9,-3)</f>
        <v>1082000</v>
      </c>
      <c r="D11" t="s">
        <v>54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62</v>
      </c>
      <c r="D2" t="s">
        <v>33</v>
      </c>
    </row>
    <row r="3" spans="1:5">
      <c r="A3" t="s">
        <v>23</v>
      </c>
      <c r="B3" t="s">
        <v>29</v>
      </c>
      <c r="C3" s="20" t="s">
        <v>61</v>
      </c>
      <c r="D3" s="13" t="s">
        <v>35</v>
      </c>
    </row>
    <row r="4" spans="1:5">
      <c r="A4" t="s">
        <v>24</v>
      </c>
      <c r="B4" s="11">
        <f>Sheet1!F36-(Sheet1!C36)</f>
        <v>1082000</v>
      </c>
    </row>
    <row r="5" spans="1:5">
      <c r="A5" t="s">
        <v>60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2023-10-11T02:33:17Z</cp:lastPrinted>
  <dcterms:created xsi:type="dcterms:W3CDTF">2019-03-28T03:58:09Z</dcterms:created>
  <dcterms:modified xsi:type="dcterms:W3CDTF">2023-10-11T02:33:18Z</dcterms:modified>
</cp:coreProperties>
</file>