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D4E5EFC-DBD8-4998-B4ED-E7E41515C662}" xr6:coauthVersionLast="47" xr6:coauthVersionMax="47" xr10:uidLastSave="{00000000-0000-0000-0000-000000000000}"/>
  <bookViews>
    <workbookView xWindow="6705" yWindow="30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<sst xmlns="http://schemas.openxmlformats.org/spreadsheetml/2006/main" count="99" uniqueCount="87">
  <si>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</si>
  <si>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</si>
  <si>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</si>
  <si>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</si>
  <si>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</si>
  <si>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</si>
  <si>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</si>
  <si>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</si>
  <si>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</si>
  <si>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</si>
  <si>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</si>
  <si>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</si>
  <si>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</si>
  <si>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</si>
  <si>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</si>
  <si>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</si>
  <si>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</si>
  <si>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</si>
  <si>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</si>
  <si>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</si>
  <si>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</si>
  <si>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</si>
  <si>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</si>
  <si>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</si>
  <si>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</si>
  <si>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</si>
  <si>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</si>
  <si>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</si>
  <si>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</si>
  <si>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</si>
  <si>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</si>
  <si>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</si>
  <si>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</si>
  <si>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</si>
  <si>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</si>
  <si>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</si>
  <si>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</si>
  <si>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</si>
  <si>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</si>
  <si>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</si>
  <si>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</si>
  <si>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</si>
  <si>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</si>
  <si>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</si>
  <si>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</si>
  <si>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</si>
  <si>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</si>
  <si>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</si>
  <si>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</si>
  <si>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</si>
  <si>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</si>
  <si>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</si>
  <si>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</si>
  <si>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</si>
  <si>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</si>
  <si>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</si>
  <si>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</si>
  <si>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</si>
  <si>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</si>
  <si>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</si>
  <si>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</si>
  <si>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</si>
  <si>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</si>
  <si>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</si>
  <si>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</si>
  <si>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</si>
  <si>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</si>
  <si>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</si>
  <si>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</si>
  <si>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</si>
  <si>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</si>
  <si>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</si>
  <si>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</si>
  <si>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</si>
  <si>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</si>
  <si>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</si>
  <si>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사제쿨러 기존사용</t>
    <phoneticPr fontId="1" type="noConversion"/>
  </si>
  <si>
    <t>HDD</t>
    <phoneticPr fontId="1" type="noConversion"/>
  </si>
  <si>
    <t>기존케이스 사용</t>
    <phoneticPr fontId="1" type="noConversion"/>
  </si>
  <si>
    <t>기존 하드디스크 사용</t>
    <phoneticPr fontId="1" type="noConversion"/>
  </si>
  <si>
    <t>기존파워 사용 마이크로닉스 정격600W</t>
    <phoneticPr fontId="1" type="noConversion"/>
  </si>
  <si>
    <t>신품보드는 기존보다 속도가 더빠른 SSD로 호환되어 활용됩니다.(기존대비 7배빠름 )500GB</t>
    <phoneticPr fontId="1" type="noConversion"/>
  </si>
  <si>
    <t>ZOTAC 지포스 RTX 3060 TWIN Edge D6 8GB쿠다프로세서가 훨씬높습니다.</t>
    <phoneticPr fontId="1" type="noConversion"/>
  </si>
  <si>
    <t>FC24 13세대 업글 (양구천님)-4</t>
    <phoneticPr fontId="1" type="noConversion"/>
  </si>
  <si>
    <t>인텔 코어i7-13세대 13700F 8+8 16+8쓰레드</t>
    <phoneticPr fontId="1" type="noConversion"/>
  </si>
  <si>
    <t>GIGABYTE B760M DS3H D4 메모리4슬롯</t>
    <phoneticPr fontId="1" type="noConversion"/>
  </si>
  <si>
    <t xml:space="preserve">메모리 기존사용 16G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</si>
</sst>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83</v>
      </c>
      <c r="C1" s="38" t="s">
        <v>69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45200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68</v>
      </c>
      <c r="B6" s="70"/>
      <c r="C6" s="123" t="s">
        <v>84</v>
      </c>
      <c r="D6" s="124"/>
      <c r="E6" s="3" t="s">
        <v>6</v>
      </c>
      <c r="F6" s="6">
        <v>545000</v>
      </c>
      <c r="G6" s="3">
        <v>1</v>
      </c>
      <c r="H6" s="6">
        <f>F6*G6</f>
        <v>545000</v>
      </c>
      <c r="I6" s="2"/>
    </row>
    <row r="7" spans="1:9" ht="24" customHeight="1">
      <c r="A7" s="71"/>
      <c r="B7" s="72"/>
      <c r="C7" s="123" t="s">
        <v>76</v>
      </c>
      <c r="D7" s="124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5" t="s">
        <v>85</v>
      </c>
      <c r="D8" s="126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71"/>
      <c r="B9" s="72"/>
      <c r="C9" s="123" t="s">
        <v>86</v>
      </c>
      <c r="D9" s="12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71"/>
      <c r="B10" s="72"/>
      <c r="C10" s="55" t="s">
        <v>82</v>
      </c>
      <c r="D10" s="56"/>
      <c r="E10" s="3" t="s">
        <v>9</v>
      </c>
      <c r="F10" s="6">
        <v>366000</v>
      </c>
      <c r="G10" s="3">
        <v>1</v>
      </c>
      <c r="H10" s="6">
        <f t="shared" si="0"/>
        <v>366000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 t="s">
        <v>81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71"/>
      <c r="B13" s="72"/>
      <c r="C13" s="49" t="s">
        <v>79</v>
      </c>
      <c r="D13" s="50"/>
      <c r="E13" s="3" t="s">
        <v>77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71"/>
      <c r="B14" s="72"/>
      <c r="C14" s="49" t="s">
        <v>78</v>
      </c>
      <c r="D14" s="50"/>
      <c r="E14" s="3" t="s">
        <v>11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71"/>
      <c r="B15" s="72"/>
      <c r="C15" s="49" t="s">
        <v>80</v>
      </c>
      <c r="D15" s="50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71"/>
      <c r="B16" s="72"/>
      <c r="C16" s="51"/>
      <c r="D16" s="52"/>
      <c r="E16" s="3" t="s">
        <v>72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67</v>
      </c>
      <c r="D17" s="61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66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70</v>
      </c>
      <c r="D19" s="54"/>
      <c r="E19" s="3" t="s">
        <v>71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73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75</v>
      </c>
      <c r="B21" s="74"/>
      <c r="C21" s="46" t="s">
        <v>15</v>
      </c>
      <c r="D21" s="46"/>
      <c r="E21" s="62">
        <f>SUM(H6:H20)</f>
        <v>1184000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1184000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 t="b">
        <f>IF(F38="카드+현금",Sheet3!C11,IF(F38="현금+카드",Sheet3!C4))</f>
        <v>0</v>
      </c>
      <c r="D36" s="85"/>
      <c r="E36" s="8" t="s">
        <v>4</v>
      </c>
      <c r="F36" s="129">
        <f>SUM(E22,E34)</f>
        <v>1184000</v>
      </c>
      <c r="G36" s="129"/>
      <c r="H36" s="9" t="s">
        <v>17</v>
      </c>
      <c r="I36" s="2"/>
    </row>
    <row r="37" spans="1:9" ht="16.5" customHeight="1">
      <c r="A37" s="93" t="s">
        <v>30</v>
      </c>
      <c r="B37" s="94"/>
      <c r="C37" s="82" t="b">
        <f>IF(F38="카드+현금",Sheet3!C9,IF(F38="현금+카드",Sheet3!C6))</f>
        <v>0</v>
      </c>
      <c r="D37" s="83"/>
      <c r="E37" s="8" t="s">
        <v>18</v>
      </c>
      <c r="F37" s="127">
        <f>F36*1.1-F36</f>
        <v>118400</v>
      </c>
      <c r="G37" s="128"/>
      <c r="H37" s="10"/>
      <c r="I37" s="2"/>
    </row>
    <row r="38" spans="1:9" ht="17.25" customHeight="1">
      <c r="A38" s="93" t="s">
        <v>26</v>
      </c>
      <c r="B38" s="94"/>
      <c r="C38" s="106"/>
      <c r="D38" s="107"/>
      <c r="E38" s="8" t="s">
        <v>25</v>
      </c>
      <c r="F38" s="80" t="s">
        <v>65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27</v>
      </c>
      <c r="B39" s="102"/>
      <c r="C39" s="108">
        <f>SUM(C36:C37)-C38</f>
        <v>0</v>
      </c>
      <c r="D39" s="109"/>
      <c r="E39" s="21" t="s">
        <v>74</v>
      </c>
      <c r="F39" s="131"/>
      <c r="G39" s="132"/>
      <c r="H39" s="133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1302400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1184000</v>
      </c>
    </row>
    <row r="4" spans="1:7">
      <c r="A4" t="s">
        <v>58</v>
      </c>
      <c r="B4" s="30" t="s">
        <v>56</v>
      </c>
      <c r="C4" s="32">
        <v>500000</v>
      </c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752400.00000000012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1184000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1184000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1184000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2023-10-01T05:45:00Z</cp:lastPrinted>
  <dcterms:created xsi:type="dcterms:W3CDTF">2019-03-28T03:58:09Z</dcterms:created>
  <dcterms:modified xsi:type="dcterms:W3CDTF">2023-10-01T05:51:42Z</dcterms:modified>
</cp:coreProperties>
</file>