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C1DBF95A-B991-4709-8C2D-DE537091E8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<sst xmlns="http://schemas.openxmlformats.org/spreadsheetml/2006/main" count="49" uniqueCount="40">
  <si>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</si>
  <si>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</si>
  <si>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</si>
  <si>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</si>
  <si>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</si>
  <si>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</si>
  <si>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</si>
  <si>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</si>
  <si>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</si>
  <si>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</si>
  <si>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</si>
  <si>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</si>
  <si>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</si>
  <si>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</si>
  <si>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</si>
  <si>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</si>
  <si>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</si>
  <si>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</si>
  <si>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</si>
  <si>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</si>
  <si>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</si>
  <si>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</si>
  <si>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</si>
  <si>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</si>
  <si>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</si>
  <si>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</si>
  <si>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</si>
  <si>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</si>
  <si>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</si>
  <si>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</si>
  <si>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전화번호: 010-8000-2122</t>
    <phoneticPr fontId="1" type="noConversion"/>
  </si>
  <si>
    <t>견적일자: 2020년 02 월  5  일</t>
    <phoneticPr fontId="1" type="noConversion"/>
  </si>
  <si>
    <t>시놀로지 DS718 PLUS</t>
    <phoneticPr fontId="1" type="noConversion"/>
  </si>
  <si>
    <t>NAS 시놀로지</t>
    <phoneticPr fontId="1" type="noConversion"/>
  </si>
  <si>
    <t>NAS용 HDD</t>
    <phoneticPr fontId="1" type="noConversion"/>
  </si>
  <si>
    <t>시놀로지 전용 D3NS1866L-4G</t>
    <phoneticPr fontId="1" type="noConversion"/>
  </si>
  <si>
    <t>NAS용 메모리</t>
    <phoneticPr fontId="1" type="noConversion"/>
  </si>
  <si>
    <t>현금(이체X)</t>
  </si>
  <si>
    <t>시게이트 NAS 8TB</t>
    <phoneticPr fontId="1" type="noConversion"/>
  </si>
  <si>
    <t>고객성명(회사명): 8TB 견적서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</si>
</sst>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26240</xdr:rowOff>
    </xdr:from>
    <xdr:to>
      <xdr:col>5</xdr:col>
      <xdr:colOff>742949</xdr:colOff>
      <xdr:row>3</xdr:row>
      <xdr:rowOff>238124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DDC11EF-D07A-45CE-8480-608F121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6240"/>
          <a:ext cx="2038349" cy="106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39</v>
      </c>
      <c r="B1" s="30" t="s">
        <v>27</v>
      </c>
      <c r="C1" s="46"/>
      <c r="D1" s="47"/>
      <c r="E1" s="47"/>
      <c r="F1" s="48"/>
    </row>
    <row r="2" spans="1:7" ht="22.5" customHeight="1">
      <c r="A2" s="12" t="s">
        <v>30</v>
      </c>
      <c r="B2" s="29"/>
      <c r="C2" s="49"/>
      <c r="D2" s="50"/>
      <c r="E2" s="50"/>
      <c r="F2" s="51"/>
    </row>
    <row r="3" spans="1:7" ht="22.5" customHeight="1">
      <c r="A3" s="12" t="s">
        <v>31</v>
      </c>
      <c r="B3" s="12" t="s">
        <v>26</v>
      </c>
      <c r="C3" s="49"/>
      <c r="D3" s="50"/>
      <c r="E3" s="50"/>
      <c r="F3" s="51"/>
    </row>
    <row r="4" spans="1:7" ht="22.5" customHeight="1">
      <c r="A4" s="36" t="s">
        <v>9</v>
      </c>
      <c r="B4" s="37"/>
      <c r="C4" s="52"/>
      <c r="D4" s="53"/>
      <c r="E4" s="53"/>
      <c r="F4" s="54"/>
    </row>
    <row r="5" spans="1:7">
      <c r="A5" s="1" t="s">
        <v>28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3"/>
      <c r="B6" s="13" t="s">
        <v>32</v>
      </c>
      <c r="C6" s="3" t="s">
        <v>33</v>
      </c>
      <c r="D6" s="8">
        <v>580000</v>
      </c>
      <c r="E6" s="3">
        <v>1</v>
      </c>
      <c r="F6" s="8">
        <f>D6*E6</f>
        <v>580000</v>
      </c>
      <c r="G6" s="2"/>
    </row>
    <row r="7" spans="1:7" ht="24" customHeight="1">
      <c r="A7" s="44"/>
      <c r="B7" s="13" t="s">
        <v>38</v>
      </c>
      <c r="C7" s="3" t="s">
        <v>34</v>
      </c>
      <c r="D7" s="8">
        <v>320000</v>
      </c>
      <c r="E7" s="3">
        <v>2</v>
      </c>
      <c r="F7" s="8">
        <f t="shared" ref="F7:F20" si="0">D7*E7</f>
        <v>640000</v>
      </c>
      <c r="G7" s="2"/>
    </row>
    <row r="8" spans="1:7">
      <c r="A8" s="44"/>
      <c r="B8" s="13" t="s">
        <v>35</v>
      </c>
      <c r="C8" s="3" t="s">
        <v>36</v>
      </c>
      <c r="D8" s="8">
        <v>140000</v>
      </c>
      <c r="E8" s="3">
        <v>1</v>
      </c>
      <c r="F8" s="8">
        <f t="shared" si="0"/>
        <v>140000</v>
      </c>
      <c r="G8" s="2"/>
    </row>
    <row r="9" spans="1:7">
      <c r="A9" s="44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4"/>
      <c r="B10" s="13"/>
      <c r="C10" s="3"/>
      <c r="D10" s="8"/>
      <c r="E10" s="3"/>
      <c r="F10" s="8">
        <f t="shared" si="0"/>
        <v>0</v>
      </c>
      <c r="G10" s="2"/>
    </row>
    <row r="11" spans="1:7">
      <c r="A11" s="44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4"/>
      <c r="B13" s="11"/>
      <c r="C13" s="3"/>
      <c r="D13" s="8"/>
      <c r="E13" s="3"/>
      <c r="F13" s="8">
        <f t="shared" si="0"/>
        <v>0</v>
      </c>
      <c r="G13" s="2"/>
    </row>
    <row r="14" spans="1:7">
      <c r="A14" s="44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4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4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4"/>
      <c r="B17" s="14"/>
      <c r="C17" s="3"/>
      <c r="D17" s="8"/>
      <c r="E17" s="3"/>
      <c r="F17" s="8">
        <f t="shared" si="0"/>
        <v>0</v>
      </c>
      <c r="G17" s="2"/>
    </row>
    <row r="18" spans="1:7">
      <c r="A18" s="44"/>
      <c r="B18" s="15"/>
      <c r="C18" s="4"/>
      <c r="D18" s="9"/>
      <c r="E18" s="4"/>
      <c r="F18" s="8">
        <f t="shared" si="0"/>
        <v>0</v>
      </c>
      <c r="G18" s="2"/>
    </row>
    <row r="19" spans="1:7">
      <c r="A19" s="44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8" t="s">
        <v>29</v>
      </c>
      <c r="C21" s="67">
        <f>SUM(F6:F20)</f>
        <v>1360000</v>
      </c>
      <c r="D21" s="67"/>
      <c r="E21" s="73">
        <v>1</v>
      </c>
      <c r="F21" s="57" t="s">
        <v>5</v>
      </c>
      <c r="G21" s="2"/>
    </row>
    <row r="22" spans="1:7" ht="12.75" customHeight="1" thickBot="1">
      <c r="A22" s="44"/>
      <c r="B22" s="39"/>
      <c r="C22" s="67">
        <f>C21*E21</f>
        <v>1360000</v>
      </c>
      <c r="D22" s="67"/>
      <c r="E22" s="67"/>
      <c r="F22" s="58"/>
      <c r="G22" s="2"/>
    </row>
    <row r="23" spans="1:7" ht="12.75" customHeight="1" thickBot="1">
      <c r="A23" s="44"/>
      <c r="B23" s="40"/>
      <c r="C23" s="67"/>
      <c r="D23" s="67"/>
      <c r="E23" s="67"/>
      <c r="F23" s="59"/>
      <c r="G23" s="2"/>
    </row>
    <row r="24" spans="1:7" ht="17.25" customHeight="1">
      <c r="A24" s="44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5"/>
      <c r="B25" s="11"/>
      <c r="C25" s="7"/>
      <c r="D25" s="8"/>
      <c r="E25" s="3"/>
      <c r="F25" s="8">
        <f>D25*E25</f>
        <v>0</v>
      </c>
      <c r="G25" s="2"/>
    </row>
    <row r="26" spans="1:7">
      <c r="A26" s="60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/>
      <c r="D27" s="8"/>
      <c r="E27" s="3"/>
      <c r="F27" s="8">
        <f t="shared" si="1"/>
        <v>0</v>
      </c>
      <c r="G27" s="2"/>
    </row>
    <row r="28" spans="1:7">
      <c r="A28" s="61"/>
      <c r="B28" s="10"/>
      <c r="C28" s="7"/>
      <c r="D28" s="8"/>
      <c r="E28" s="3"/>
      <c r="F28" s="8">
        <f t="shared" si="1"/>
        <v>0</v>
      </c>
      <c r="G28" s="2"/>
    </row>
    <row r="29" spans="1:7">
      <c r="A29" s="61"/>
      <c r="B29" s="10"/>
      <c r="C29" s="7"/>
      <c r="D29" s="8"/>
      <c r="E29" s="3"/>
      <c r="F29" s="8">
        <f t="shared" si="1"/>
        <v>0</v>
      </c>
      <c r="G29" s="2"/>
    </row>
    <row r="30" spans="1:7">
      <c r="A30" s="61"/>
      <c r="B30" s="10"/>
      <c r="C30" s="7"/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18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5</v>
      </c>
      <c r="G34" s="2"/>
    </row>
    <row r="35" spans="1:7" ht="14.25" customHeight="1">
      <c r="A35" s="33"/>
      <c r="B35" s="42"/>
      <c r="C35" s="69"/>
      <c r="D35" s="69"/>
      <c r="E35" s="70"/>
      <c r="F35" s="56"/>
      <c r="G35" s="2"/>
    </row>
    <row r="36" spans="1:7" ht="16.5" customHeight="1">
      <c r="A36" s="19" t="s">
        <v>21</v>
      </c>
      <c r="B36" s="26"/>
      <c r="C36" s="17" t="s">
        <v>3</v>
      </c>
      <c r="D36" s="65">
        <f>SUM(C22,C34)</f>
        <v>1360000</v>
      </c>
      <c r="E36" s="65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63">
        <f>D36*1.1-D36</f>
        <v>136000.00000000023</v>
      </c>
      <c r="E37" s="64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71" t="s">
        <v>37</v>
      </c>
      <c r="E38" s="72"/>
      <c r="F38" s="21"/>
      <c r="G38" s="2"/>
    </row>
    <row r="39" spans="1:7" ht="17.25" customHeight="1">
      <c r="A39" s="31" t="s">
        <v>17</v>
      </c>
      <c r="B39" s="34">
        <f>SUM(B36:B37)-B38</f>
        <v>0</v>
      </c>
      <c r="C39" s="17" t="s">
        <v>16</v>
      </c>
      <c r="D39" s="65"/>
      <c r="E39" s="65"/>
      <c r="F39" s="65"/>
      <c r="G39" s="2"/>
    </row>
    <row r="40" spans="1:7" ht="16.5" customHeight="1">
      <c r="A40" s="31"/>
      <c r="B40" s="35"/>
      <c r="C40" s="27" t="s">
        <v>7</v>
      </c>
      <c r="D40" s="66">
        <f>IF(D38="현금(이체X)",D36,IF(D38="카드",D36+D36*13%,IF(D38="이체 및 현금영수증",D36+D36*10%,IF(D38="이체 및 세금계산서",D36+D36*10%,IF(D38="이체 및 세금계산서",D36+D36*10%,)))))-D39</f>
        <v>1360000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40:E40"/>
    <mergeCell ref="C21:D21"/>
    <mergeCell ref="C22:E23"/>
    <mergeCell ref="C34:E35"/>
    <mergeCell ref="D39:F39"/>
    <mergeCell ref="D38:E38"/>
    <mergeCell ref="C1:F4"/>
    <mergeCell ref="F34:F35"/>
    <mergeCell ref="F21:F23"/>
    <mergeCell ref="A26:A33"/>
    <mergeCell ref="D37:E37"/>
    <mergeCell ref="D36:E36"/>
    <mergeCell ref="A39:A40"/>
    <mergeCell ref="A34:A35"/>
    <mergeCell ref="B39:B40"/>
    <mergeCell ref="A4:B4"/>
    <mergeCell ref="B21:B23"/>
    <mergeCell ref="B34:B35"/>
    <mergeCell ref="A6:A25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1360000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2020-01-31T08:01:41Z</cp:lastPrinted>
  <dcterms:created xsi:type="dcterms:W3CDTF">2019-03-28T03:58:09Z</dcterms:created>
  <dcterms:modified xsi:type="dcterms:W3CDTF">2020-02-05T01:55:36Z</dcterms:modified>
</cp:coreProperties>
</file>