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29D86EE-91B4-4F16-9EC4-DD1E4A9192B0}" xr6:coauthVersionLast="47" xr6:coauthVersionMax="47" xr10:uidLastSave="{00000000-0000-0000-0000-000000000000}"/>
  <bookViews>
    <workbookView xWindow="2640" yWindow="198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<sst xmlns="http://schemas.openxmlformats.org/spreadsheetml/2006/main" count="108" uniqueCount="99">
  <si>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</si>
  <si>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</si>
  <si>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</si>
  <si>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</si>
  <si>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</si>
  <si>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</si>
  <si>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</si>
  <si>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</si>
  <si>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</si>
  <si>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</si>
  <si>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</si>
  <si>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</si>
  <si>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</si>
  <si>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</si>
  <si>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</si>
  <si>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</si>
  <si>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</si>
  <si>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</si>
  <si>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</si>
  <si>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</si>
  <si>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</si>
  <si>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</si>
  <si>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</si>
  <si>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</si>
  <si>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</si>
  <si>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</si>
  <si>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</si>
  <si>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</si>
  <si>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</si>
  <si>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</si>
  <si>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</si>
  <si>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</si>
  <si>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</si>
  <si>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</si>
  <si>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</si>
  <si>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</si>
  <si>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</si>
  <si>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</si>
  <si>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</si>
  <si>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</si>
  <si>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</si>
  <si>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</si>
  <si>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</si>
  <si>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</si>
  <si>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</si>
  <si>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</si>
  <si>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</si>
  <si>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</si>
  <si>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</si>
  <si>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</si>
  <si>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</si>
  <si>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</si>
  <si>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</si>
  <si>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</si>
  <si>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</si>
  <si>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</si>
  <si>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</si>
  <si>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</si>
  <si>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</si>
  <si>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</si>
  <si>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</si>
  <si>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</si>
  <si>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</si>
  <si>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</si>
  <si>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</si>
  <si>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</si>
  <si>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</si>
  <si>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</si>
  <si>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</si>
  <si>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</si>
  <si>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</si>
  <si>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</si>
  <si>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</si>
  <si>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</si>
  <si>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</si>
  <si>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</si>
  <si>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</si>
  <si>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게임 겸용 디자인 </t>
    <phoneticPr fontId="1" type="noConversion"/>
  </si>
  <si>
    <t>AMD 라이젠5-5세대 7500F (라파엘) (멀티팩)</t>
    <phoneticPr fontId="1" type="noConversion"/>
  </si>
  <si>
    <t>JONSBO CR-1000 EVO AUTO RGB (블랙)</t>
    <phoneticPr fontId="1" type="noConversion"/>
  </si>
  <si>
    <t>MSI PRO B650M-P</t>
    <phoneticPr fontId="1" type="noConversion"/>
  </si>
  <si>
    <t>TeamGroup DDR5-5600 CL46 Elite 서린 (16GB)</t>
    <phoneticPr fontId="1" type="noConversion"/>
  </si>
  <si>
    <t>MSI 지포스 RTX 5060 벤투스 2X OC D7 8GB</t>
    <phoneticPr fontId="1" type="noConversion"/>
  </si>
  <si>
    <t>마이크론 Crucial T500 M.2 NVMe 대원 (1TB) 7300MB  하이닉스 골드보다 높아요</t>
    <phoneticPr fontId="1" type="noConversion"/>
  </si>
  <si>
    <t>마이크로닉스 Classic II 풀체인지 600W 80PLUS브론즈 ATX3.1 ( 풀체인지스탠다드보다 한단계업)</t>
    <phoneticPr fontId="1" type="noConversion"/>
  </si>
  <si>
    <t>앱코 U30 마린 (블랙)</t>
    <phoneticPr fontId="1" type="noConversion"/>
  </si>
  <si>
    <t>앱코 K561 교체축 유무선 블루투스 기계식 블랙 (갈축)</t>
    <phoneticPr fontId="1" type="noConversion"/>
  </si>
  <si>
    <t>키보드</t>
    <phoneticPr fontId="1" type="noConversion"/>
  </si>
  <si>
    <t>마우스</t>
    <phoneticPr fontId="1" type="noConversion"/>
  </si>
  <si>
    <t>로지텍 G304 LIGHTSPEED WIRELESS(정품) (블랙)</t>
    <phoneticPr fontId="1" type="noConversion"/>
  </si>
  <si>
    <t>모니터</t>
    <phoneticPr fontId="1" type="noConversion"/>
  </si>
  <si>
    <t>장패드서비스</t>
    <phoneticPr fontId="1" type="noConversion"/>
  </si>
  <si>
    <t>장패드</t>
    <phoneticPr fontId="1" type="noConversion"/>
  </si>
  <si>
    <t>경기도 이천 택배로 배송~</t>
    <phoneticPr fontId="1" type="noConversion"/>
  </si>
  <si>
    <t>택배비</t>
    <phoneticPr fontId="1" type="noConversion"/>
  </si>
  <si>
    <t>PIXELART PAQ3250F IPS 165HZ 무결점</t>
    <phoneticPr fontId="1" type="noConversion"/>
  </si>
  <si>
    <t>(수정된 견적서 )</t>
    <phoneticPr fontId="1" type="noConversion"/>
  </si>
  <si>
    <t>카페문의 (닉네임 조이천님)조태일</t>
    <phoneticPr fontId="1" type="noConversion"/>
  </si>
  <si>
    <t>경기도 이천거주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</si>
</sst>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97</v>
      </c>
      <c r="C1" s="45" t="s">
        <v>69</v>
      </c>
      <c r="D1" s="46"/>
      <c r="E1" s="121"/>
      <c r="F1" s="122"/>
      <c r="G1" s="122"/>
      <c r="H1" s="123"/>
    </row>
    <row r="2" spans="1:9" ht="22.5" customHeight="1">
      <c r="A2" s="14" t="s">
        <v>34</v>
      </c>
      <c r="B2" s="15">
        <v>1027597023</v>
      </c>
      <c r="C2" s="47"/>
      <c r="D2" s="48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45954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1" t="s">
        <v>77</v>
      </c>
      <c r="C4" s="51"/>
      <c r="D4" s="52"/>
      <c r="E4" s="127"/>
      <c r="F4" s="128"/>
      <c r="G4" s="128"/>
      <c r="H4" s="129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62" t="s">
        <v>78</v>
      </c>
      <c r="D6" s="63"/>
      <c r="E6" s="20" t="s">
        <v>6</v>
      </c>
      <c r="F6" s="21">
        <v>205000</v>
      </c>
      <c r="G6" s="20">
        <v>1</v>
      </c>
      <c r="H6" s="34">
        <f>F6*G6</f>
        <v>205000</v>
      </c>
      <c r="I6" s="1"/>
    </row>
    <row r="7" spans="1:9" ht="24" customHeight="1">
      <c r="A7" s="77"/>
      <c r="B7" s="78"/>
      <c r="C7" s="62" t="s">
        <v>79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7"/>
      <c r="B8" s="78"/>
      <c r="C8" s="133" t="s">
        <v>80</v>
      </c>
      <c r="D8" s="134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77"/>
      <c r="B9" s="78"/>
      <c r="C9" s="62" t="s">
        <v>81</v>
      </c>
      <c r="D9" s="63"/>
      <c r="E9" s="20" t="s">
        <v>8</v>
      </c>
      <c r="F9" s="21">
        <v>125000</v>
      </c>
      <c r="G9" s="20">
        <v>2</v>
      </c>
      <c r="H9" s="34">
        <f t="shared" si="0"/>
        <v>250000</v>
      </c>
      <c r="I9" s="1"/>
    </row>
    <row r="10" spans="1:9" ht="24" customHeight="1">
      <c r="A10" s="77"/>
      <c r="B10" s="78"/>
      <c r="C10" s="62" t="s">
        <v>82</v>
      </c>
      <c r="D10" s="63"/>
      <c r="E10" s="20" t="s">
        <v>9</v>
      </c>
      <c r="F10" s="21">
        <v>473000</v>
      </c>
      <c r="G10" s="20">
        <v>1</v>
      </c>
      <c r="H10" s="34">
        <f t="shared" si="0"/>
        <v>473000</v>
      </c>
      <c r="I10" s="1"/>
    </row>
    <row r="11" spans="1:9" ht="24" customHeight="1">
      <c r="A11" s="77"/>
      <c r="B11" s="78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6" t="s">
        <v>83</v>
      </c>
      <c r="D12" s="67"/>
      <c r="E12" s="20" t="s">
        <v>10</v>
      </c>
      <c r="F12" s="21">
        <v>140000</v>
      </c>
      <c r="G12" s="20">
        <v>1</v>
      </c>
      <c r="H12" s="34">
        <f t="shared" si="0"/>
        <v>140000</v>
      </c>
      <c r="I12" s="1"/>
    </row>
    <row r="13" spans="1:9" ht="31.5" customHeight="1">
      <c r="A13" s="77"/>
      <c r="B13" s="78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6" t="s">
        <v>85</v>
      </c>
      <c r="D14" s="57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77"/>
      <c r="B15" s="78"/>
      <c r="C15" s="56" t="s">
        <v>84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7"/>
      <c r="B16" s="78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3" t="s">
        <v>12</v>
      </c>
      <c r="D21" s="53"/>
      <c r="E21" s="70">
        <f>SUM(H6:H20)</f>
        <v>1403000</v>
      </c>
      <c r="F21" s="70"/>
      <c r="G21" s="39">
        <v>1</v>
      </c>
      <c r="H21" s="132" t="s">
        <v>76</v>
      </c>
      <c r="I21" s="1"/>
    </row>
    <row r="22" spans="1:9" ht="12.75" customHeight="1">
      <c r="A22" s="81"/>
      <c r="B22" s="82"/>
      <c r="C22" s="53"/>
      <c r="D22" s="53"/>
      <c r="E22" s="70">
        <f>E21*G21</f>
        <v>1403000</v>
      </c>
      <c r="F22" s="70"/>
      <c r="G22" s="70"/>
      <c r="H22" s="132"/>
      <c r="I22" s="1"/>
    </row>
    <row r="23" spans="1:9" ht="12.75" customHeight="1">
      <c r="A23" s="81"/>
      <c r="B23" s="82"/>
      <c r="C23" s="53"/>
      <c r="D23" s="53"/>
      <c r="E23" s="70"/>
      <c r="F23" s="70"/>
      <c r="G23" s="70"/>
      <c r="H23" s="132"/>
      <c r="I23" s="1"/>
    </row>
    <row r="24" spans="1:9" ht="17.25" customHeight="1">
      <c r="A24" s="81"/>
      <c r="B24" s="82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101" t="s">
        <v>95</v>
      </c>
      <c r="D25" s="88"/>
      <c r="E25" s="41" t="s">
        <v>90</v>
      </c>
      <c r="F25" s="37">
        <v>255000</v>
      </c>
      <c r="G25" s="38">
        <v>1</v>
      </c>
      <c r="H25" s="42">
        <f>F25*G25</f>
        <v>255000</v>
      </c>
      <c r="I25" s="1"/>
    </row>
    <row r="26" spans="1:9" ht="25.15" customHeight="1">
      <c r="A26" s="106" t="s">
        <v>68</v>
      </c>
      <c r="B26" s="107"/>
      <c r="C26" s="86" t="s">
        <v>86</v>
      </c>
      <c r="D26" s="86"/>
      <c r="E26" s="41" t="s">
        <v>87</v>
      </c>
      <c r="F26" s="37">
        <v>30000</v>
      </c>
      <c r="G26" s="38">
        <v>1</v>
      </c>
      <c r="H26" s="42">
        <f>F26*G26</f>
        <v>30000</v>
      </c>
      <c r="I26" s="1"/>
    </row>
    <row r="27" spans="1:9">
      <c r="A27" s="108"/>
      <c r="B27" s="109"/>
      <c r="C27" s="86" t="s">
        <v>89</v>
      </c>
      <c r="D27" s="86"/>
      <c r="E27" s="41" t="s">
        <v>88</v>
      </c>
      <c r="F27" s="37">
        <v>45000</v>
      </c>
      <c r="G27" s="38">
        <v>1</v>
      </c>
      <c r="H27" s="42">
        <f t="shared" ref="H27:H33" si="1">F27*G27</f>
        <v>45000</v>
      </c>
      <c r="I27" s="1"/>
    </row>
    <row r="28" spans="1:9">
      <c r="A28" s="108"/>
      <c r="B28" s="109"/>
      <c r="C28" s="87" t="s">
        <v>91</v>
      </c>
      <c r="D28" s="88"/>
      <c r="E28" s="41" t="s">
        <v>92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8"/>
      <c r="B29" s="109"/>
      <c r="C29" s="86" t="s">
        <v>98</v>
      </c>
      <c r="D29" s="86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6" t="s">
        <v>93</v>
      </c>
      <c r="D30" s="86"/>
      <c r="E30" s="41" t="s">
        <v>94</v>
      </c>
      <c r="F30" s="37">
        <v>15000</v>
      </c>
      <c r="G30" s="38">
        <v>1</v>
      </c>
      <c r="H30" s="42">
        <f t="shared" si="1"/>
        <v>15000</v>
      </c>
      <c r="I30" s="1"/>
    </row>
    <row r="31" spans="1:9">
      <c r="A31" s="108"/>
      <c r="B31" s="109"/>
      <c r="C31" s="86" t="s">
        <v>96</v>
      </c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1">
        <f>SUM(H25:H31)</f>
        <v>345000</v>
      </c>
      <c r="F34" s="72"/>
      <c r="G34" s="72"/>
      <c r="H34" s="130" t="s">
        <v>75</v>
      </c>
      <c r="I34" s="1"/>
    </row>
    <row r="35" spans="1:9" ht="14.25" customHeight="1">
      <c r="A35" s="114"/>
      <c r="B35" s="115"/>
      <c r="C35" s="97"/>
      <c r="D35" s="98"/>
      <c r="E35" s="73"/>
      <c r="F35" s="74"/>
      <c r="G35" s="74"/>
      <c r="H35" s="131"/>
      <c r="I35" s="1"/>
    </row>
    <row r="36" spans="1:9" ht="16.5" customHeight="1">
      <c r="A36" s="104" t="s">
        <v>27</v>
      </c>
      <c r="B36" s="105"/>
      <c r="C36" s="93" t="b">
        <f>IF(F38="카드+현금",Sheet3!C11,IF(F38="현금+카드",Sheet3!C4))</f>
        <v>0</v>
      </c>
      <c r="D36" s="94"/>
      <c r="E36" s="26" t="s">
        <v>74</v>
      </c>
      <c r="F36" s="137">
        <f>SUM(E22,E34)</f>
        <v>1748000</v>
      </c>
      <c r="G36" s="137"/>
      <c r="H36" s="27" t="s">
        <v>14</v>
      </c>
      <c r="I36" s="1"/>
    </row>
    <row r="37" spans="1:9" ht="16.5" customHeight="1">
      <c r="A37" s="104" t="s">
        <v>26</v>
      </c>
      <c r="B37" s="105"/>
      <c r="C37" s="91" t="b">
        <f>IF(F38="카드+현금",Sheet3!C9,IF(F38="현금+카드",Sheet3!C6))</f>
        <v>0</v>
      </c>
      <c r="D37" s="92"/>
      <c r="E37" s="26" t="s">
        <v>15</v>
      </c>
      <c r="F37" s="135">
        <f>F36*1.1-F36</f>
        <v>174800.00000000023</v>
      </c>
      <c r="G37" s="136"/>
      <c r="H37" s="28"/>
      <c r="I37" s="1"/>
    </row>
    <row r="38" spans="1:9" ht="17.25" customHeight="1">
      <c r="A38" s="104" t="s">
        <v>22</v>
      </c>
      <c r="B38" s="105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39"/>
      <c r="G39" s="140"/>
      <c r="H39" s="141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1922800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3"/>
      <c r="B43" s="43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1748000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1372800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1748000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1748000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1748000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2025-10-24T03:42:42Z</cp:lastPrinted>
  <dcterms:created xsi:type="dcterms:W3CDTF">2019-03-28T03:58:09Z</dcterms:created>
  <dcterms:modified xsi:type="dcterms:W3CDTF">2025-10-24T04:01:03Z</dcterms:modified>
</cp:coreProperties>
</file>