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8FDC223F-CF66-443E-BD20-8589C1420DD5}" xr6:coauthVersionLast="47" xr6:coauthVersionMax="47" xr10:uidLastSave="{00000000-0000-0000-0000-000000000000}"/>
  <bookViews>
    <workbookView xWindow="1380" yWindow="450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<sst xmlns="http://schemas.openxmlformats.org/spreadsheetml/2006/main" count="97" uniqueCount="87">
  <si>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</si>
  <si>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</si>
  <si>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</si>
  <si>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</si>
  <si>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</si>
  <si>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</si>
  <si>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</si>
  <si>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</si>
  <si>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</si>
  <si>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</si>
  <si>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</si>
  <si>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</si>
  <si>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</si>
  <si>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</si>
  <si>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</si>
  <si>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</si>
  <si>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</si>
  <si>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</si>
  <si>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</si>
  <si>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</si>
  <si>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</si>
  <si>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</si>
  <si>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</si>
  <si>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</si>
  <si>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</si>
  <si>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</si>
  <si>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</si>
  <si>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</si>
  <si>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</si>
  <si>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</si>
  <si>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</si>
  <si>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</si>
  <si>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</si>
  <si>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</si>
  <si>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</si>
  <si>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</si>
  <si>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</si>
  <si>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</si>
  <si>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</si>
  <si>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</si>
  <si>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</si>
  <si>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</si>
  <si>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</si>
  <si>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</si>
  <si>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</si>
  <si>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</si>
  <si>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</si>
  <si>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</si>
  <si>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</si>
  <si>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</si>
  <si>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</si>
  <si>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</si>
  <si>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</si>
  <si>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</si>
  <si>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</si>
  <si>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</si>
  <si>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</si>
  <si>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</si>
  <si>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</si>
  <si>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</si>
  <si>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</si>
  <si>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</si>
  <si>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</si>
  <si>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</si>
  <si>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</si>
  <si>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</si>
  <si>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</si>
  <si>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</si>
  <si>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</si>
  <si>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</si>
  <si>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</si>
  <si>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</si>
  <si>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</si>
  <si>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</si>
  <si>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</si>
  <si>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</si>
  <si>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</si>
  <si>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3RSYS Socoool RC1900 ARGB 솔더링 (블랙)</t>
    <phoneticPr fontId="1" type="noConversion"/>
  </si>
  <si>
    <t>MSI MAG B850 토마호크 맥스 WIFI</t>
    <phoneticPr fontId="1" type="noConversion"/>
  </si>
  <si>
    <t>마이크론 Crucial DDR5-5600 CL46 대원씨티에스 (16GB)</t>
    <phoneticPr fontId="1" type="noConversion"/>
  </si>
  <si>
    <t>ASUS PRIME 지포스 RTX 5070 Ti OC D7 16GB</t>
    <phoneticPr fontId="1" type="noConversion"/>
  </si>
  <si>
    <t>SK하이닉스 Platinum P41 M.2 NVMe (1TB)</t>
    <phoneticPr fontId="1" type="noConversion"/>
  </si>
  <si>
    <t>마이크로닉스 Classic II 풀체인지 800W 80PLUS브론즈 ATX3.1</t>
    <phoneticPr fontId="1" type="noConversion"/>
  </si>
  <si>
    <t>마이크로닉스 COOLMAX 스테디 (블랙)</t>
    <phoneticPr fontId="1" type="noConversion"/>
  </si>
  <si>
    <t>MSI 지포스 RTX 5070 게이밍 트리오 OC D7 12GB 트라이프로져4</t>
    <phoneticPr fontId="1" type="noConversion"/>
  </si>
  <si>
    <t>이준석</t>
    <phoneticPr fontId="1" type="noConversion"/>
  </si>
  <si>
    <t>그래픽카드는 둘중에 고민해 보신후 결정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</si>
</sst>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1" t="s">
        <v>68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1027188406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69</v>
      </c>
      <c r="B6" s="107"/>
      <c r="C6" s="68" t="s">
        <v>76</v>
      </c>
      <c r="D6" s="69"/>
      <c r="E6" s="20" t="s">
        <v>6</v>
      </c>
      <c r="F6" s="21">
        <v>481000</v>
      </c>
      <c r="G6" s="20">
        <v>1</v>
      </c>
      <c r="H6" s="34">
        <f>F6*G6</f>
        <v>481000</v>
      </c>
      <c r="I6" s="1"/>
    </row>
    <row r="7" spans="1:9" ht="24" customHeight="1">
      <c r="A7" s="108"/>
      <c r="B7" s="109"/>
      <c r="C7" s="68" t="s">
        <v>77</v>
      </c>
      <c r="D7" s="69"/>
      <c r="E7" s="22" t="s">
        <v>11</v>
      </c>
      <c r="F7" s="21">
        <v>79000</v>
      </c>
      <c r="G7" s="20">
        <v>1</v>
      </c>
      <c r="H7" s="34">
        <f t="shared" ref="H7:H20" si="0">F7*G7</f>
        <v>79000</v>
      </c>
      <c r="I7" s="1"/>
    </row>
    <row r="8" spans="1:9" ht="25.5" customHeight="1">
      <c r="A8" s="108"/>
      <c r="B8" s="109"/>
      <c r="C8" s="70" t="s">
        <v>78</v>
      </c>
      <c r="D8" s="71"/>
      <c r="E8" s="20" t="s">
        <v>7</v>
      </c>
      <c r="F8" s="21">
        <v>330000</v>
      </c>
      <c r="G8" s="20">
        <v>1</v>
      </c>
      <c r="H8" s="34">
        <f t="shared" si="0"/>
        <v>330000</v>
      </c>
      <c r="I8" s="1"/>
    </row>
    <row r="9" spans="1:9" ht="37.5" customHeight="1">
      <c r="A9" s="108"/>
      <c r="B9" s="109"/>
      <c r="C9" s="68" t="s">
        <v>79</v>
      </c>
      <c r="D9" s="69"/>
      <c r="E9" s="20" t="s">
        <v>8</v>
      </c>
      <c r="F9" s="21">
        <v>85000</v>
      </c>
      <c r="G9" s="20">
        <v>2</v>
      </c>
      <c r="H9" s="34">
        <f t="shared" si="0"/>
        <v>170000</v>
      </c>
      <c r="I9" s="1"/>
    </row>
    <row r="10" spans="1:9" ht="24" customHeight="1">
      <c r="A10" s="108"/>
      <c r="B10" s="109"/>
      <c r="C10" s="138" t="s">
        <v>80</v>
      </c>
      <c r="D10" s="139"/>
      <c r="E10" s="20" t="s">
        <v>9</v>
      </c>
      <c r="F10" s="21">
        <v>1255000</v>
      </c>
      <c r="G10" s="20"/>
      <c r="H10" s="34">
        <f t="shared" si="0"/>
        <v>0</v>
      </c>
      <c r="I10" s="1"/>
    </row>
    <row r="11" spans="1:9" ht="24" customHeight="1">
      <c r="A11" s="108"/>
      <c r="B11" s="109"/>
      <c r="C11" s="138" t="s">
        <v>84</v>
      </c>
      <c r="D11" s="139"/>
      <c r="E11" s="20" t="s">
        <v>9</v>
      </c>
      <c r="F11" s="21">
        <v>935000</v>
      </c>
      <c r="G11" s="20">
        <v>1</v>
      </c>
      <c r="H11" s="34">
        <f t="shared" si="0"/>
        <v>935000</v>
      </c>
      <c r="I11" s="1"/>
    </row>
    <row r="12" spans="1:9" ht="24" customHeight="1">
      <c r="A12" s="108"/>
      <c r="B12" s="109"/>
      <c r="C12" s="136" t="s">
        <v>81</v>
      </c>
      <c r="D12" s="69"/>
      <c r="E12" s="20" t="s">
        <v>10</v>
      </c>
      <c r="F12" s="21">
        <v>161000</v>
      </c>
      <c r="G12" s="20">
        <v>1</v>
      </c>
      <c r="H12" s="34">
        <f t="shared" si="0"/>
        <v>161000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83</v>
      </c>
      <c r="D14" s="131"/>
      <c r="E14" s="20" t="s">
        <v>61</v>
      </c>
      <c r="F14" s="21">
        <v>43000</v>
      </c>
      <c r="G14" s="20">
        <v>1</v>
      </c>
      <c r="H14" s="34">
        <f t="shared" si="0"/>
        <v>43000</v>
      </c>
      <c r="I14" s="1"/>
    </row>
    <row r="15" spans="1:9" ht="24" customHeight="1">
      <c r="A15" s="108"/>
      <c r="B15" s="109"/>
      <c r="C15" s="130" t="s">
        <v>82</v>
      </c>
      <c r="D15" s="131"/>
      <c r="E15" s="20" t="s">
        <v>62</v>
      </c>
      <c r="F15" s="21">
        <v>91000</v>
      </c>
      <c r="G15" s="20">
        <v>1</v>
      </c>
      <c r="H15" s="34">
        <f t="shared" si="0"/>
        <v>91000</v>
      </c>
      <c r="I15" s="1"/>
    </row>
    <row r="16" spans="1:9" ht="24" customHeight="1">
      <c r="A16" s="108"/>
      <c r="B16" s="109"/>
      <c r="C16" s="132"/>
      <c r="D16" s="133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70</v>
      </c>
      <c r="D17" s="117"/>
      <c r="E17" s="23" t="s">
        <v>64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71</v>
      </c>
      <c r="D18" s="117"/>
      <c r="E18" s="23" t="s">
        <v>65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 t="s">
        <v>72</v>
      </c>
      <c r="D19" s="135"/>
      <c r="E19" s="20" t="s">
        <v>66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60</v>
      </c>
      <c r="B21" s="111"/>
      <c r="C21" s="127" t="s">
        <v>12</v>
      </c>
      <c r="D21" s="127"/>
      <c r="E21" s="101">
        <f>SUM(H6:H20)</f>
        <v>2370000</v>
      </c>
      <c r="F21" s="101"/>
      <c r="G21" s="39">
        <v>1</v>
      </c>
      <c r="H21" s="65" t="s">
        <v>75</v>
      </c>
      <c r="I21" s="1"/>
    </row>
    <row r="22" spans="1:9" ht="12.75" customHeight="1">
      <c r="A22" s="112"/>
      <c r="B22" s="113"/>
      <c r="C22" s="127"/>
      <c r="D22" s="127"/>
      <c r="E22" s="101">
        <f>E21*G21</f>
        <v>2370000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86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67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74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73</v>
      </c>
      <c r="F36" s="74">
        <f>SUM(E22,E34)</f>
        <v>2370000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237000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58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59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2607000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53</v>
      </c>
      <c r="B3" s="119"/>
      <c r="C3" s="119"/>
      <c r="E3" t="s">
        <v>46</v>
      </c>
      <c r="F3">
        <f>Sheet1!F36</f>
        <v>2370000</v>
      </c>
    </row>
    <row r="4" spans="1:7">
      <c r="A4" t="s">
        <v>52</v>
      </c>
      <c r="B4" s="6" t="s">
        <v>50</v>
      </c>
      <c r="C4" s="8">
        <v>500000</v>
      </c>
      <c r="D4" t="s">
        <v>47</v>
      </c>
    </row>
    <row r="5" spans="1:7">
      <c r="B5" t="s">
        <v>15</v>
      </c>
      <c r="C5">
        <v>1.1000000000000001</v>
      </c>
      <c r="D5" t="s">
        <v>48</v>
      </c>
    </row>
    <row r="6" spans="1:7">
      <c r="B6" t="s">
        <v>45</v>
      </c>
      <c r="C6" s="9">
        <f>(F3-C4)*C5</f>
        <v>2057000.0000000002</v>
      </c>
      <c r="D6" t="s">
        <v>49</v>
      </c>
    </row>
    <row r="8" spans="1:7">
      <c r="A8" s="119" t="s">
        <v>54</v>
      </c>
      <c r="B8" s="119"/>
      <c r="C8" s="119"/>
    </row>
    <row r="9" spans="1:7">
      <c r="A9" t="s">
        <v>52</v>
      </c>
      <c r="B9" s="7" t="s">
        <v>51</v>
      </c>
      <c r="C9" s="10"/>
      <c r="D9" t="s">
        <v>47</v>
      </c>
      <c r="G9" s="9">
        <f>((F3*C10)-C9)/C10</f>
        <v>2370000</v>
      </c>
    </row>
    <row r="10" spans="1:7">
      <c r="B10" t="s">
        <v>15</v>
      </c>
      <c r="C10">
        <v>1.1000000000000001</v>
      </c>
      <c r="D10" t="s">
        <v>48</v>
      </c>
    </row>
    <row r="11" spans="1:7">
      <c r="B11" t="s">
        <v>44</v>
      </c>
      <c r="C11" s="9">
        <f>ROUND(G9,-3)</f>
        <v>2370000</v>
      </c>
      <c r="D11" t="s">
        <v>49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57</v>
      </c>
      <c r="D2" t="s">
        <v>29</v>
      </c>
    </row>
    <row r="3" spans="1:5">
      <c r="A3" t="s">
        <v>19</v>
      </c>
      <c r="B3" t="s">
        <v>25</v>
      </c>
      <c r="C3" s="5" t="s">
        <v>56</v>
      </c>
      <c r="D3" s="4" t="s">
        <v>31</v>
      </c>
    </row>
    <row r="4" spans="1:5">
      <c r="A4" t="s">
        <v>20</v>
      </c>
      <c r="B4" s="2">
        <f>Sheet1!F36-(Sheet1!C36)</f>
        <v>2370000</v>
      </c>
    </row>
    <row r="5" spans="1:5">
      <c r="A5" t="s">
        <v>55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2025-10-10T03:35:45Z</cp:lastPrinted>
  <dcterms:created xsi:type="dcterms:W3CDTF">2019-03-28T03:58:09Z</dcterms:created>
  <dcterms:modified xsi:type="dcterms:W3CDTF">2025-10-10T03:55:22Z</dcterms:modified>
</cp:coreProperties>
</file>