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F67C476-1680-46DF-800A-E9B349DEE8F6}" xr6:coauthVersionLast="47" xr6:coauthVersionMax="47" xr10:uidLastSave="{00000000-0000-0000-0000-000000000000}"/>
  <bookViews>
    <workbookView xWindow="8160" yWindow="1260" windowWidth="18060" windowHeight="184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<sst xmlns="http://schemas.openxmlformats.org/spreadsheetml/2006/main" count="89" uniqueCount="80">
  <si>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</si>
  <si>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</si>
  <si>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</si>
  <si>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</si>
  <si>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</si>
  <si>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</si>
  <si>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</si>
  <si>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</si>
  <si>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</si>
  <si>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</si>
  <si>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</si>
  <si>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</si>
  <si>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</si>
  <si>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</si>
  <si>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</si>
  <si>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</si>
  <si>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</si>
  <si>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</si>
  <si>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</si>
  <si>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</si>
  <si>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</si>
  <si>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</si>
  <si>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</si>
  <si>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</si>
  <si>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</si>
  <si>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</si>
  <si>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</si>
  <si>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</si>
  <si>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</si>
  <si>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</si>
  <si>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</si>
  <si>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</si>
  <si>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</si>
  <si>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</si>
  <si>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</si>
  <si>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</si>
  <si>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</si>
  <si>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</si>
  <si>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</si>
  <si>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</si>
  <si>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</si>
  <si>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</si>
  <si>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</si>
  <si>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</si>
  <si>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</si>
  <si>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</si>
  <si>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</si>
  <si>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</si>
  <si>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</si>
  <si>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</si>
  <si>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</si>
  <si>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</si>
  <si>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</si>
  <si>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</si>
  <si>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</si>
  <si>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</si>
  <si>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</si>
  <si>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</si>
  <si>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</si>
  <si>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</si>
  <si>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</si>
  <si>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</si>
  <si>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</si>
  <si>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</si>
  <si>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</si>
  <si>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</si>
  <si>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</si>
  <si>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</si>
  <si>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TREAVE DDR4-3200 CL22 (32GB)</t>
    <phoneticPr fontId="1" type="noConversion"/>
  </si>
  <si>
    <t>MSI 지포스 RTX 3050 벤투스 2X OC D6 6GB</t>
    <phoneticPr fontId="1" type="noConversion"/>
  </si>
  <si>
    <t>기존 12700 사용</t>
    <phoneticPr fontId="1" type="noConversion"/>
  </si>
  <si>
    <t>기존케이스</t>
    <phoneticPr fontId="1" type="noConversion"/>
  </si>
  <si>
    <t>기존파워</t>
    <phoneticPr fontId="1" type="noConversion"/>
  </si>
  <si>
    <t xml:space="preserve">부품장착 및 드라이버 설치 </t>
    <phoneticPr fontId="1" type="noConversion"/>
  </si>
  <si>
    <t>기존 씨피유 쿨러</t>
    <phoneticPr fontId="1" type="noConversion"/>
  </si>
  <si>
    <t>포토일러(영상편집보조업무)업글</t>
    <phoneticPr fontId="1" type="noConversion"/>
  </si>
  <si>
    <t xml:space="preserve"> H610M 32GB로 사용중(1슬롯남음)</t>
    <phoneticPr fontId="1" type="noConversion"/>
  </si>
  <si>
    <t xml:space="preserve">기존 ssd </t>
    <phoneticPr fontId="1" type="noConversion"/>
  </si>
  <si>
    <t>기존 업그레이드</t>
    <phoneticPr fontId="1" type="noConversion"/>
  </si>
  <si>
    <t xml:space="preserve">새상품업글 그래픽카드 AS 3년보증 메모리 1년보증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</si>
</sst>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12" fillId="11" borderId="4" xfId="0" applyFont="1" applyFill="1" applyBorder="1" applyAlignment="1" applyProtection="1">
      <alignment horizontal="center" wrapText="1"/>
      <protection locked="0"/>
    </xf>
    <xf numFmtId="0" fontId="12" fillId="11" borderId="6" xfId="0" applyFont="1" applyFill="1" applyBorder="1" applyAlignment="1" applyProtection="1">
      <alignment horizontal="center" wrapText="1"/>
      <protection locked="0"/>
    </xf>
    <xf numFmtId="0" fontId="12" fillId="11" borderId="7" xfId="0" applyFont="1" applyFill="1" applyBorder="1" applyAlignment="1" applyProtection="1">
      <alignment horizontal="center" wrapText="1"/>
      <protection locked="0"/>
    </xf>
    <xf numFmtId="0" fontId="12" fillId="11" borderId="8" xfId="0" applyFont="1" applyFill="1" applyBorder="1" applyAlignment="1" applyProtection="1">
      <alignment horizontal="center" wrapText="1"/>
      <protection locked="0"/>
    </xf>
    <xf numFmtId="0" fontId="12" fillId="11" borderId="9" xfId="0" applyFont="1" applyFill="1" applyBorder="1" applyAlignment="1" applyProtection="1">
      <alignment horizontal="center" wrapText="1"/>
      <protection locked="0"/>
    </xf>
    <xf numFmtId="0" fontId="12" fillId="11" borderId="11" xfId="0" applyFont="1" applyFill="1" applyBorder="1" applyAlignment="1" applyProtection="1">
      <alignment horizont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75</v>
      </c>
      <c r="C1" s="107" t="s">
        <v>78</v>
      </c>
      <c r="D1" s="108"/>
      <c r="E1" s="54"/>
      <c r="F1" s="55"/>
      <c r="G1" s="55"/>
      <c r="H1" s="56"/>
    </row>
    <row r="2" spans="1:9" ht="22.5" customHeight="1">
      <c r="A2" s="14" t="s">
        <v>34</v>
      </c>
      <c r="B2" s="15">
        <v>1095321828</v>
      </c>
      <c r="C2" s="109"/>
      <c r="D2" s="110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11"/>
      <c r="C4" s="111"/>
      <c r="D4" s="112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40" t="s">
        <v>79</v>
      </c>
      <c r="B6" s="100"/>
      <c r="C6" s="68" t="s">
        <v>70</v>
      </c>
      <c r="D6" s="69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01"/>
      <c r="B7" s="102"/>
      <c r="C7" s="68" t="s">
        <v>74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1"/>
      <c r="B8" s="102"/>
      <c r="C8" s="70" t="s">
        <v>76</v>
      </c>
      <c r="D8" s="71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101"/>
      <c r="B9" s="102"/>
      <c r="C9" s="68" t="s">
        <v>68</v>
      </c>
      <c r="D9" s="69"/>
      <c r="E9" s="20" t="s">
        <v>8</v>
      </c>
      <c r="F9" s="21">
        <v>120000</v>
      </c>
      <c r="G9" s="20">
        <v>1</v>
      </c>
      <c r="H9" s="34">
        <f t="shared" si="0"/>
        <v>120000</v>
      </c>
      <c r="I9" s="1"/>
    </row>
    <row r="10" spans="1:9" ht="24" customHeight="1">
      <c r="A10" s="101"/>
      <c r="B10" s="102"/>
      <c r="C10" s="68" t="s">
        <v>69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1"/>
      <c r="B11" s="102"/>
      <c r="C11" s="120"/>
      <c r="D11" s="121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1"/>
      <c r="B12" s="102"/>
      <c r="C12" s="122" t="s">
        <v>77</v>
      </c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1"/>
      <c r="B13" s="102"/>
      <c r="C13" s="116"/>
      <c r="D13" s="11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1"/>
      <c r="B14" s="102"/>
      <c r="C14" s="116" t="s">
        <v>71</v>
      </c>
      <c r="D14" s="117"/>
      <c r="E14" s="20" t="s">
        <v>61</v>
      </c>
      <c r="F14" s="21"/>
      <c r="G14" s="20"/>
      <c r="H14" s="34">
        <f t="shared" si="0"/>
        <v>0</v>
      </c>
      <c r="I14" s="1"/>
    </row>
    <row r="15" spans="1:9" ht="24" customHeight="1">
      <c r="A15" s="101"/>
      <c r="B15" s="102"/>
      <c r="C15" s="116" t="s">
        <v>72</v>
      </c>
      <c r="D15" s="117"/>
      <c r="E15" s="20" t="s">
        <v>62</v>
      </c>
      <c r="F15" s="21"/>
      <c r="G15" s="20"/>
      <c r="H15" s="34">
        <f t="shared" si="0"/>
        <v>0</v>
      </c>
      <c r="I15" s="1"/>
    </row>
    <row r="16" spans="1:9" ht="24" customHeight="1">
      <c r="A16" s="101"/>
      <c r="B16" s="102"/>
      <c r="C16" s="118"/>
      <c r="D16" s="119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1"/>
      <c r="B17" s="102"/>
      <c r="C17" s="123" t="s">
        <v>73</v>
      </c>
      <c r="D17" s="103"/>
      <c r="E17" s="23" t="s">
        <v>64</v>
      </c>
      <c r="F17" s="24">
        <v>20000</v>
      </c>
      <c r="G17" s="23">
        <v>1</v>
      </c>
      <c r="H17" s="34">
        <f t="shared" si="0"/>
        <v>20000</v>
      </c>
      <c r="I17" s="1"/>
    </row>
    <row r="18" spans="1:9">
      <c r="A18" s="101"/>
      <c r="B18" s="102"/>
      <c r="C18" s="124"/>
      <c r="D18" s="125"/>
      <c r="E18" s="23"/>
      <c r="F18" s="24"/>
      <c r="G18" s="23"/>
      <c r="H18" s="34">
        <f t="shared" si="0"/>
        <v>0</v>
      </c>
      <c r="I18" s="1"/>
    </row>
    <row r="19" spans="1:9">
      <c r="A19" s="101"/>
      <c r="B19" s="102"/>
      <c r="C19" s="126"/>
      <c r="D19" s="127"/>
      <c r="E19" s="20"/>
      <c r="F19" s="24"/>
      <c r="G19" s="23"/>
      <c r="H19" s="34">
        <f t="shared" si="0"/>
        <v>0</v>
      </c>
      <c r="I19" s="1"/>
    </row>
    <row r="20" spans="1:9">
      <c r="A20" s="101"/>
      <c r="B20" s="102"/>
      <c r="C20" s="114"/>
      <c r="D20" s="11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28"/>
      <c r="B21" s="129"/>
      <c r="C21" s="113" t="s">
        <v>12</v>
      </c>
      <c r="D21" s="113"/>
      <c r="E21" s="95">
        <f>SUM(H6:H20)</f>
        <v>400000</v>
      </c>
      <c r="F21" s="95"/>
      <c r="G21" s="39">
        <v>1</v>
      </c>
      <c r="H21" s="65" t="s">
        <v>67</v>
      </c>
      <c r="I21" s="1"/>
    </row>
    <row r="22" spans="1:9" ht="12.75" customHeight="1">
      <c r="A22" s="130"/>
      <c r="B22" s="131"/>
      <c r="C22" s="113"/>
      <c r="D22" s="113"/>
      <c r="E22" s="95">
        <f>E21*G21</f>
        <v>400000</v>
      </c>
      <c r="F22" s="95"/>
      <c r="G22" s="95"/>
      <c r="H22" s="65"/>
      <c r="I22" s="1"/>
    </row>
    <row r="23" spans="1:9" ht="12.75" customHeight="1">
      <c r="A23" s="130"/>
      <c r="B23" s="131"/>
      <c r="C23" s="113"/>
      <c r="D23" s="113"/>
      <c r="E23" s="95"/>
      <c r="F23" s="95"/>
      <c r="G23" s="95"/>
      <c r="H23" s="65"/>
      <c r="I23" s="1"/>
    </row>
    <row r="24" spans="1:9" ht="17.25" customHeight="1">
      <c r="A24" s="130"/>
      <c r="B24" s="131"/>
      <c r="C24" s="89" t="s">
        <v>17</v>
      </c>
      <c r="D24" s="90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32"/>
      <c r="B25" s="133"/>
      <c r="C25" s="91"/>
      <c r="D25" s="92"/>
      <c r="E25" s="41"/>
      <c r="F25" s="37"/>
      <c r="G25" s="38"/>
      <c r="H25" s="42">
        <f>F25*G25</f>
        <v>0</v>
      </c>
      <c r="I25" s="1"/>
    </row>
    <row r="26" spans="1:9" ht="25.15" customHeight="1">
      <c r="A26" s="134"/>
      <c r="B26" s="135"/>
      <c r="C26" s="104"/>
      <c r="D26" s="104"/>
      <c r="E26" s="41"/>
      <c r="F26" s="37"/>
      <c r="G26" s="38"/>
      <c r="H26" s="42">
        <f>F26*G26</f>
        <v>0</v>
      </c>
      <c r="I26" s="1"/>
    </row>
    <row r="27" spans="1:9">
      <c r="A27" s="136"/>
      <c r="B27" s="137"/>
      <c r="C27" s="104"/>
      <c r="D27" s="104"/>
      <c r="E27" s="41"/>
      <c r="F27" s="37"/>
      <c r="G27" s="38"/>
      <c r="H27" s="42">
        <f t="shared" ref="H27:H33" si="1">F27*G27</f>
        <v>0</v>
      </c>
      <c r="I27" s="1"/>
    </row>
    <row r="28" spans="1:9">
      <c r="A28" s="136"/>
      <c r="B28" s="137"/>
      <c r="C28" s="104"/>
      <c r="D28" s="104"/>
      <c r="E28" s="41"/>
      <c r="F28" s="37"/>
      <c r="G28" s="38"/>
      <c r="H28" s="42">
        <f t="shared" si="1"/>
        <v>0</v>
      </c>
      <c r="I28" s="1"/>
    </row>
    <row r="29" spans="1:9">
      <c r="A29" s="136"/>
      <c r="B29" s="137"/>
      <c r="C29" s="104"/>
      <c r="D29" s="104"/>
      <c r="E29" s="41"/>
      <c r="F29" s="37"/>
      <c r="G29" s="38"/>
      <c r="H29" s="42">
        <f t="shared" si="1"/>
        <v>0</v>
      </c>
      <c r="I29" s="1"/>
    </row>
    <row r="30" spans="1:9">
      <c r="A30" s="136"/>
      <c r="B30" s="137"/>
      <c r="C30" s="104"/>
      <c r="D30" s="104"/>
      <c r="E30" s="41"/>
      <c r="F30" s="37"/>
      <c r="G30" s="38"/>
      <c r="H30" s="42">
        <f t="shared" si="1"/>
        <v>0</v>
      </c>
      <c r="I30" s="1"/>
    </row>
    <row r="31" spans="1:9">
      <c r="A31" s="136"/>
      <c r="B31" s="137"/>
      <c r="C31" s="104"/>
      <c r="D31" s="104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36"/>
      <c r="B32" s="137"/>
      <c r="C32" s="93"/>
      <c r="D32" s="94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38"/>
      <c r="B33" s="139"/>
      <c r="C33" s="93"/>
      <c r="D33" s="94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96">
        <f>SUM(H25:H31)</f>
        <v>0</v>
      </c>
      <c r="F34" s="97"/>
      <c r="G34" s="97"/>
      <c r="H34" s="63" t="s">
        <v>66</v>
      </c>
      <c r="I34" s="1"/>
    </row>
    <row r="35" spans="1:9" ht="14.25" customHeight="1">
      <c r="A35" s="46"/>
      <c r="B35" s="47"/>
      <c r="C35" s="87"/>
      <c r="D35" s="88"/>
      <c r="E35" s="98"/>
      <c r="F35" s="99"/>
      <c r="G35" s="99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65</v>
      </c>
      <c r="F36" s="74">
        <f>SUM(E22,E34)</f>
        <v>400000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3" t="b">
        <f>IF(F38="카드+현금",Sheet3!C9,IF(F38="현금+카드",Sheet3!C6))</f>
        <v>0</v>
      </c>
      <c r="D37" s="84"/>
      <c r="E37" s="26" t="s">
        <v>15</v>
      </c>
      <c r="F37" s="72">
        <f>F36*1.1-F36</f>
        <v>40000.000000000058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06" t="s">
        <v>43</v>
      </c>
      <c r="G41" s="106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05"/>
      <c r="B43" s="105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5" t="s">
        <v>54</v>
      </c>
      <c r="B3" s="105"/>
      <c r="C3" s="105"/>
      <c r="E3" t="s">
        <v>47</v>
      </c>
      <c r="F3">
        <f>Sheet1!F36</f>
        <v>400000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-110000.00000000001</v>
      </c>
      <c r="D6" t="s">
        <v>50</v>
      </c>
    </row>
    <row r="8" spans="1:7">
      <c r="A8" s="105" t="s">
        <v>55</v>
      </c>
      <c r="B8" s="105"/>
      <c r="C8" s="105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2025-08-24T07:54:44Z</cp:lastPrinted>
  <dcterms:created xsi:type="dcterms:W3CDTF">2019-03-28T03:58:09Z</dcterms:created>
  <dcterms:modified xsi:type="dcterms:W3CDTF">2025-08-24T07:54:52Z</dcterms:modified>
</cp:coreProperties>
</file>