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0CDC86A-2A96-4F4E-9DB8-CCAFE44684BA}" xr6:coauthVersionLast="47" xr6:coauthVersionMax="47" xr10:uidLastSave="{00000000-0000-0000-0000-000000000000}"/>
  <bookViews>
    <workbookView xWindow="10365" yWindow="390" windowWidth="21855" windowHeight="205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<sst xmlns="http://schemas.openxmlformats.org/spreadsheetml/2006/main" count="85" uniqueCount="76">
  <si>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</si>
  <si>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</si>
  <si>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</si>
  <si>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</si>
  <si>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</si>
  <si>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</si>
  <si>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</si>
  <si>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</si>
  <si>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</si>
  <si>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</si>
  <si>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</si>
  <si>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</si>
  <si>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</si>
  <si>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</si>
  <si>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</si>
  <si>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</si>
  <si>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</si>
  <si>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</si>
  <si>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</si>
  <si>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</si>
  <si>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</si>
  <si>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</si>
  <si>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</si>
  <si>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</si>
  <si>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</si>
  <si>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</si>
  <si>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</si>
  <si>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</si>
  <si>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</si>
  <si>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</si>
  <si>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</si>
  <si>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</si>
  <si>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</si>
  <si>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</si>
  <si>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</si>
  <si>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</si>
  <si>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</si>
  <si>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</si>
  <si>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</si>
  <si>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</si>
  <si>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</si>
  <si>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</si>
  <si>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</si>
  <si>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</si>
  <si>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</si>
  <si>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</si>
  <si>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</si>
  <si>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</si>
  <si>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</si>
  <si>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</si>
  <si>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</si>
  <si>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</si>
  <si>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</si>
  <si>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</si>
  <si>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</si>
  <si>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</si>
  <si>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</si>
  <si>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</si>
  <si>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</si>
  <si>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</si>
  <si>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</si>
  <si>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</si>
  <si>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</si>
  <si>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</si>
  <si>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윈도우(OS)</t>
    <phoneticPr fontId="1" type="noConversion"/>
  </si>
  <si>
    <t>추가서비스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</si>
  <si>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</si>
  <si>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</si>
  <si>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</si>
  <si>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코어i5-14세대 14600KF (랩터레이크 리프레시) (벌크)</t>
    <phoneticPr fontId="1" type="noConversion"/>
  </si>
  <si>
    <t>DEEPCOOL AG620</t>
    <phoneticPr fontId="1" type="noConversion"/>
  </si>
  <si>
    <t>MSI PRO B760M-A WIFI</t>
    <phoneticPr fontId="1" type="noConversion"/>
  </si>
  <si>
    <t>마이크론 Crucial DDR5-5600 CL46 대원씨티에스 (16GB)</t>
    <phoneticPr fontId="1" type="noConversion"/>
  </si>
  <si>
    <t>Western Digital WD Blue SN580 M.2 NVMe (500GB)</t>
    <phoneticPr fontId="1" type="noConversion"/>
  </si>
  <si>
    <t>김동호 (기존고객님)</t>
    <phoneticPr fontId="1" type="noConversion"/>
  </si>
  <si>
    <t>부품구매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</si>
</sst>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176" fontId="9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Protection="1">
      <alignment vertical="center"/>
      <protection locked="0"/>
    </xf>
    <xf numFmtId="0" fontId="9" fillId="2" borderId="6" xfId="0" applyFont="1" applyFill="1" applyBorder="1" applyProtection="1">
      <alignment vertical="center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</xf>
    <xf numFmtId="176" fontId="9" fillId="3" borderId="3" xfId="0" applyNumberFormat="1" applyFont="1" applyFill="1" applyBorder="1" applyProtection="1">
      <alignment vertical="center"/>
    </xf>
    <xf numFmtId="176" fontId="9" fillId="6" borderId="1" xfId="0" applyNumberFormat="1" applyFont="1" applyFill="1" applyBorder="1" applyProtection="1">
      <alignment vertical="center"/>
    </xf>
    <xf numFmtId="176" fontId="9" fillId="5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5" borderId="13" xfId="0" applyFont="1" applyFill="1" applyBorder="1" applyProtection="1">
      <alignment vertic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176" fontId="9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178" fontId="9" fillId="2" borderId="2" xfId="0" applyNumberFormat="1" applyFont="1" applyFill="1" applyBorder="1" applyAlignment="1" applyProtection="1">
      <alignment horizontal="center" vertical="center"/>
      <protection locked="0"/>
    </xf>
    <xf numFmtId="178" fontId="9" fillId="2" borderId="3" xfId="0" applyNumberFormat="1" applyFont="1" applyFill="1" applyBorder="1" applyAlignment="1" applyProtection="1">
      <alignment horizontal="center" vertical="center"/>
      <protection locked="0"/>
    </xf>
    <xf numFmtId="178" fontId="13" fillId="6" borderId="4" xfId="0" applyNumberFormat="1" applyFont="1" applyFill="1" applyBorder="1" applyAlignment="1" applyProtection="1">
      <alignment horizontal="center" vertical="center"/>
    </xf>
    <xf numFmtId="178" fontId="13" fillId="6" borderId="6" xfId="0" applyNumberFormat="1" applyFont="1" applyFill="1" applyBorder="1" applyAlignment="1" applyProtection="1">
      <alignment horizontal="center" vertical="center"/>
    </xf>
    <xf numFmtId="178" fontId="13" fillId="6" borderId="9" xfId="0" applyNumberFormat="1" applyFont="1" applyFill="1" applyBorder="1" applyAlignment="1" applyProtection="1">
      <alignment horizontal="center" vertical="center"/>
    </xf>
    <xf numFmtId="178" fontId="13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9" fillId="5" borderId="1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76" fontId="9" fillId="2" borderId="4" xfId="0" applyNumberFormat="1" applyFont="1" applyFill="1" applyBorder="1" applyAlignment="1" applyProtection="1">
      <alignment horizontal="center" vertical="center"/>
    </xf>
    <xf numFmtId="176" fontId="9" fillId="2" borderId="5" xfId="0" applyNumberFormat="1" applyFont="1" applyFill="1" applyBorder="1" applyAlignment="1" applyProtection="1">
      <alignment horizontal="center" vertical="center"/>
    </xf>
    <xf numFmtId="176" fontId="9" fillId="2" borderId="1" xfId="0" applyNumberFormat="1" applyFont="1" applyFill="1" applyBorder="1" applyAlignment="1" applyProtection="1">
      <alignment horizontal="center" vertical="center"/>
    </xf>
    <xf numFmtId="176" fontId="9" fillId="6" borderId="1" xfId="0" applyNumberFormat="1" applyFont="1" applyFill="1" applyBorder="1" applyAlignment="1" applyProtection="1">
      <alignment horizontal="center" vertical="center"/>
    </xf>
    <xf numFmtId="176" fontId="9" fillId="2" borderId="2" xfId="0" applyNumberFormat="1" applyFont="1" applyFill="1" applyBorder="1" applyAlignment="1" applyProtection="1">
      <alignment horizontal="center" vertical="center"/>
      <protection locked="0"/>
    </xf>
    <xf numFmtId="176" fontId="9" fillId="2" borderId="14" xfId="0" applyNumberFormat="1" applyFont="1" applyFill="1" applyBorder="1" applyAlignment="1" applyProtection="1">
      <alignment horizontal="center" vertical="center"/>
      <protection locked="0"/>
    </xf>
    <xf numFmtId="176" fontId="9" fillId="2" borderId="3" xfId="0" applyNumberFormat="1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176" fontId="9" fillId="3" borderId="14" xfId="0" applyNumberFormat="1" applyFont="1" applyFill="1" applyBorder="1" applyAlignment="1" applyProtection="1">
      <alignment horizontal="center" vertical="center"/>
      <protection locked="0"/>
    </xf>
    <xf numFmtId="178" fontId="9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9" fillId="2" borderId="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3" fillId="5" borderId="10" xfId="0" applyFont="1" applyFill="1" applyBorder="1" applyAlignment="1" applyProtection="1">
      <alignment horizontal="center" vertical="center"/>
      <protection locked="0"/>
    </xf>
    <xf numFmtId="0" fontId="13" fillId="5" borderId="11" xfId="0" applyFont="1" applyFill="1" applyBorder="1" applyAlignment="1" applyProtection="1">
      <alignment horizontal="center" vertical="center"/>
      <protection locked="0"/>
    </xf>
    <xf numFmtId="0" fontId="9" fillId="5" borderId="14" xfId="0" applyFont="1" applyFill="1" applyBorder="1" applyAlignment="1" applyProtection="1">
      <alignment horizontal="center" vertical="center" wrapTex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76" fontId="9" fillId="2" borderId="1" xfId="0" applyNumberFormat="1" applyFont="1" applyFill="1" applyBorder="1" applyAlignment="1" applyProtection="1">
      <alignment horizontal="center" vertical="center"/>
      <protection locked="0"/>
    </xf>
    <xf numFmtId="176" fontId="9" fillId="5" borderId="4" xfId="0" applyNumberFormat="1" applyFont="1" applyFill="1" applyBorder="1" applyAlignment="1" applyProtection="1">
      <alignment horizontal="center" vertical="center"/>
    </xf>
    <xf numFmtId="176" fontId="9" fillId="5" borderId="5" xfId="0" applyNumberFormat="1" applyFont="1" applyFill="1" applyBorder="1" applyAlignment="1" applyProtection="1">
      <alignment horizontal="center" vertical="center"/>
    </xf>
    <xf numFmtId="176" fontId="9" fillId="5" borderId="9" xfId="0" applyNumberFormat="1" applyFont="1" applyFill="1" applyBorder="1" applyAlignment="1" applyProtection="1">
      <alignment horizontal="center" vertical="center"/>
    </xf>
    <xf numFmtId="176" fontId="9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2" fillId="6" borderId="4" xfId="0" applyFont="1" applyFill="1" applyBorder="1" applyAlignment="1" applyProtection="1">
      <alignment horizontal="center" wrapText="1"/>
      <protection locked="0"/>
    </xf>
    <xf numFmtId="0" fontId="12" fillId="6" borderId="6" xfId="0" applyFont="1" applyFill="1" applyBorder="1" applyAlignment="1" applyProtection="1">
      <alignment horizontal="center" wrapText="1"/>
      <protection locked="0"/>
    </xf>
    <xf numFmtId="0" fontId="12" fillId="6" borderId="7" xfId="0" applyFont="1" applyFill="1" applyBorder="1" applyAlignment="1" applyProtection="1">
      <alignment horizontal="center" wrapText="1"/>
      <protection locked="0"/>
    </xf>
    <xf numFmtId="0" fontId="12" fillId="6" borderId="8" xfId="0" applyFont="1" applyFill="1" applyBorder="1" applyAlignment="1" applyProtection="1">
      <alignment horizontal="center" wrapText="1"/>
      <protection locked="0"/>
    </xf>
    <xf numFmtId="0" fontId="12" fillId="6" borderId="9" xfId="0" applyFont="1" applyFill="1" applyBorder="1" applyAlignment="1" applyProtection="1">
      <alignment horizontal="center" wrapText="1"/>
      <protection locked="0"/>
    </xf>
    <xf numFmtId="0" fontId="12" fillId="6" borderId="11" xfId="0" applyFont="1" applyFill="1" applyBorder="1" applyAlignment="1" applyProtection="1">
      <alignment horizontal="center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9" fillId="11" borderId="4" xfId="0" applyFont="1" applyFill="1" applyBorder="1" applyAlignment="1" applyProtection="1">
      <alignment horizontal="center" vertical="center" wrapText="1"/>
      <protection locked="0"/>
    </xf>
    <xf numFmtId="0" fontId="9" fillId="11" borderId="6" xfId="0" applyFont="1" applyFill="1" applyBorder="1" applyAlignment="1" applyProtection="1">
      <alignment horizontal="center" vertical="center" wrapText="1"/>
      <protection locked="0"/>
    </xf>
    <xf numFmtId="0" fontId="9" fillId="11" borderId="7" xfId="0" applyFont="1" applyFill="1" applyBorder="1" applyAlignment="1" applyProtection="1">
      <alignment horizontal="center" vertical="center" wrapText="1"/>
      <protection locked="0"/>
    </xf>
    <xf numFmtId="0" fontId="9" fillId="11" borderId="8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 applyProtection="1">
      <alignment horizontal="center" vertical="center" wrapText="1"/>
      <protection locked="0"/>
    </xf>
    <xf numFmtId="0" fontId="9" fillId="11" borderId="11" xfId="0" applyFont="1" applyFill="1" applyBorder="1" applyAlignment="1" applyProtection="1">
      <alignment horizontal="center" vertical="center" wrapText="1"/>
      <protection locked="0"/>
    </xf>
    <xf numFmtId="0" fontId="9" fillId="11" borderId="2" xfId="0" applyFont="1" applyFill="1" applyBorder="1" applyAlignment="1" applyProtection="1">
      <alignment horizontal="center" vertical="center"/>
      <protection locked="0"/>
    </xf>
    <xf numFmtId="0" fontId="9" fillId="11" borderId="3" xfId="0" applyFont="1" applyFill="1" applyBorder="1" applyAlignment="1" applyProtection="1">
      <alignment horizontal="center" vertical="center"/>
      <protection locked="0"/>
    </xf>
    <xf numFmtId="0" fontId="9" fillId="11" borderId="14" xfId="0" applyFont="1" applyFill="1" applyBorder="1" applyAlignment="1" applyProtection="1">
      <alignment horizontal="center" vertical="center"/>
      <protection locked="0"/>
    </xf>
    <xf numFmtId="0" fontId="7" fillId="11" borderId="14" xfId="0" applyFont="1" applyFill="1" applyBorder="1" applyAlignment="1" applyProtection="1">
      <alignment horizontal="center" vertical="center" wrapText="1"/>
      <protection locked="0"/>
    </xf>
    <xf numFmtId="0" fontId="7" fillId="11" borderId="3" xfId="0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74</v>
      </c>
      <c r="C1" s="113" t="s">
        <v>75</v>
      </c>
      <c r="D1" s="114"/>
      <c r="E1" s="54"/>
      <c r="F1" s="55"/>
      <c r="G1" s="55"/>
      <c r="H1" s="56"/>
    </row>
    <row r="2" spans="1:9" ht="22.5" customHeight="1">
      <c r="A2" s="14" t="s">
        <v>34</v>
      </c>
      <c r="B2" s="15">
        <v>1027711629</v>
      </c>
      <c r="C2" s="115"/>
      <c r="D2" s="116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45879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17"/>
      <c r="C4" s="117"/>
      <c r="D4" s="118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0"/>
      <c r="B6" s="101"/>
      <c r="C6" s="68" t="s">
        <v>69</v>
      </c>
      <c r="D6" s="69"/>
      <c r="E6" s="20" t="s">
        <v>6</v>
      </c>
      <c r="F6" s="21">
        <v>275000</v>
      </c>
      <c r="G6" s="20">
        <v>1</v>
      </c>
      <c r="H6" s="34">
        <f>F6*G6</f>
        <v>275000</v>
      </c>
      <c r="I6" s="1"/>
    </row>
    <row r="7" spans="1:9" ht="24" customHeight="1">
      <c r="A7" s="102"/>
      <c r="B7" s="103"/>
      <c r="C7" s="68" t="s">
        <v>70</v>
      </c>
      <c r="D7" s="69"/>
      <c r="E7" s="22" t="s">
        <v>11</v>
      </c>
      <c r="F7" s="21">
        <v>43000</v>
      </c>
      <c r="G7" s="20">
        <v>1</v>
      </c>
      <c r="H7" s="34">
        <f t="shared" ref="H7:H20" si="0">F7*G7</f>
        <v>43000</v>
      </c>
      <c r="I7" s="1"/>
    </row>
    <row r="8" spans="1:9" ht="25.5" customHeight="1">
      <c r="A8" s="102"/>
      <c r="B8" s="103"/>
      <c r="C8" s="70" t="s">
        <v>71</v>
      </c>
      <c r="D8" s="71"/>
      <c r="E8" s="20" t="s">
        <v>7</v>
      </c>
      <c r="F8" s="21">
        <v>180000</v>
      </c>
      <c r="G8" s="20">
        <v>1</v>
      </c>
      <c r="H8" s="34">
        <f t="shared" si="0"/>
        <v>180000</v>
      </c>
      <c r="I8" s="1"/>
    </row>
    <row r="9" spans="1:9" ht="37.5" customHeight="1">
      <c r="A9" s="102"/>
      <c r="B9" s="103"/>
      <c r="C9" s="68" t="s">
        <v>72</v>
      </c>
      <c r="D9" s="69"/>
      <c r="E9" s="20" t="s">
        <v>8</v>
      </c>
      <c r="F9" s="21">
        <v>80000</v>
      </c>
      <c r="G9" s="20">
        <v>2</v>
      </c>
      <c r="H9" s="34">
        <f t="shared" si="0"/>
        <v>160000</v>
      </c>
      <c r="I9" s="1"/>
    </row>
    <row r="10" spans="1:9" ht="24" customHeight="1">
      <c r="A10" s="102"/>
      <c r="B10" s="103"/>
      <c r="C10" s="68"/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2"/>
      <c r="B11" s="103"/>
      <c r="C11" s="124"/>
      <c r="D11" s="12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2"/>
      <c r="B12" s="103"/>
      <c r="C12" s="126" t="s">
        <v>73</v>
      </c>
      <c r="D12" s="69"/>
      <c r="E12" s="20" t="s">
        <v>10</v>
      </c>
      <c r="F12" s="21">
        <v>58000</v>
      </c>
      <c r="G12" s="20">
        <v>1</v>
      </c>
      <c r="H12" s="34">
        <f t="shared" si="0"/>
        <v>58000</v>
      </c>
      <c r="I12" s="1"/>
    </row>
    <row r="13" spans="1:9" ht="31.5" customHeight="1">
      <c r="A13" s="102"/>
      <c r="B13" s="103"/>
      <c r="C13" s="122"/>
      <c r="D13" s="123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2"/>
      <c r="B14" s="103"/>
      <c r="C14" s="122"/>
      <c r="D14" s="123"/>
      <c r="E14" s="20" t="s">
        <v>61</v>
      </c>
      <c r="F14" s="21"/>
      <c r="G14" s="20"/>
      <c r="H14" s="34">
        <f t="shared" si="0"/>
        <v>0</v>
      </c>
      <c r="I14" s="1"/>
    </row>
    <row r="15" spans="1:9" ht="24" customHeight="1">
      <c r="A15" s="102"/>
      <c r="B15" s="103"/>
      <c r="C15" s="122"/>
      <c r="D15" s="123"/>
      <c r="E15" s="20" t="s">
        <v>62</v>
      </c>
      <c r="F15" s="21"/>
      <c r="G15" s="20"/>
      <c r="H15" s="34">
        <f t="shared" si="0"/>
        <v>0</v>
      </c>
      <c r="I15" s="1"/>
    </row>
    <row r="16" spans="1:9" ht="24" customHeight="1">
      <c r="A16" s="102"/>
      <c r="B16" s="103"/>
      <c r="C16" s="122"/>
      <c r="D16" s="123"/>
      <c r="E16" s="20" t="s">
        <v>63</v>
      </c>
      <c r="F16" s="21"/>
      <c r="G16" s="20"/>
      <c r="H16" s="34">
        <f t="shared" si="0"/>
        <v>0</v>
      </c>
      <c r="I16" s="1"/>
    </row>
    <row r="17" spans="1:9">
      <c r="A17" s="102"/>
      <c r="B17" s="103"/>
      <c r="C17" s="133"/>
      <c r="D17" s="134"/>
      <c r="E17" s="23"/>
      <c r="F17" s="24"/>
      <c r="G17" s="23"/>
      <c r="H17" s="34">
        <f t="shared" si="0"/>
        <v>0</v>
      </c>
      <c r="I17" s="1"/>
    </row>
    <row r="18" spans="1:9">
      <c r="A18" s="102"/>
      <c r="B18" s="103"/>
      <c r="C18" s="135"/>
      <c r="D18" s="134"/>
      <c r="E18" s="23" t="s">
        <v>64</v>
      </c>
      <c r="F18" s="24"/>
      <c r="G18" s="23"/>
      <c r="H18" s="34">
        <f t="shared" si="0"/>
        <v>0</v>
      </c>
      <c r="I18" s="1"/>
    </row>
    <row r="19" spans="1:9">
      <c r="A19" s="102"/>
      <c r="B19" s="103"/>
      <c r="C19" s="136"/>
      <c r="D19" s="137"/>
      <c r="E19" s="20" t="s">
        <v>65</v>
      </c>
      <c r="F19" s="24"/>
      <c r="G19" s="23"/>
      <c r="H19" s="34">
        <f t="shared" si="0"/>
        <v>0</v>
      </c>
      <c r="I19" s="1"/>
    </row>
    <row r="20" spans="1:9">
      <c r="A20" s="102"/>
      <c r="B20" s="103"/>
      <c r="C20" s="120"/>
      <c r="D20" s="121"/>
      <c r="E20" s="23"/>
      <c r="F20" s="24">
        <v>30000</v>
      </c>
      <c r="G20" s="23">
        <v>-1</v>
      </c>
      <c r="H20" s="34">
        <f t="shared" si="0"/>
        <v>-30000</v>
      </c>
      <c r="I20" s="1"/>
    </row>
    <row r="21" spans="1:9" ht="12.75" customHeight="1">
      <c r="A21" s="104"/>
      <c r="B21" s="105"/>
      <c r="C21" s="119" t="s">
        <v>12</v>
      </c>
      <c r="D21" s="119"/>
      <c r="E21" s="95">
        <f>SUM(H6:H20)</f>
        <v>686000</v>
      </c>
      <c r="F21" s="95"/>
      <c r="G21" s="39">
        <v>1</v>
      </c>
      <c r="H21" s="65" t="s">
        <v>68</v>
      </c>
      <c r="I21" s="1"/>
    </row>
    <row r="22" spans="1:9" ht="12.75" customHeight="1">
      <c r="A22" s="106"/>
      <c r="B22" s="107"/>
      <c r="C22" s="119"/>
      <c r="D22" s="119"/>
      <c r="E22" s="95">
        <f>E21*G21</f>
        <v>686000</v>
      </c>
      <c r="F22" s="95"/>
      <c r="G22" s="95"/>
      <c r="H22" s="65"/>
      <c r="I22" s="1"/>
    </row>
    <row r="23" spans="1:9" ht="12.75" customHeight="1">
      <c r="A23" s="106"/>
      <c r="B23" s="107"/>
      <c r="C23" s="119"/>
      <c r="D23" s="119"/>
      <c r="E23" s="95"/>
      <c r="F23" s="95"/>
      <c r="G23" s="95"/>
      <c r="H23" s="65"/>
      <c r="I23" s="1"/>
    </row>
    <row r="24" spans="1:9" ht="17.25" customHeight="1">
      <c r="A24" s="106"/>
      <c r="B24" s="107"/>
      <c r="C24" s="89" t="s">
        <v>17</v>
      </c>
      <c r="D24" s="90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08"/>
      <c r="B25" s="109"/>
      <c r="C25" s="91"/>
      <c r="D25" s="92"/>
      <c r="E25" s="41"/>
      <c r="F25" s="37"/>
      <c r="G25" s="38"/>
      <c r="H25" s="42">
        <f>F25*G25</f>
        <v>0</v>
      </c>
      <c r="I25" s="1"/>
    </row>
    <row r="26" spans="1:9" ht="25.15" customHeight="1">
      <c r="A26" s="127"/>
      <c r="B26" s="128"/>
      <c r="C26" s="110"/>
      <c r="D26" s="110"/>
      <c r="E26" s="41"/>
      <c r="F26" s="37"/>
      <c r="G26" s="38"/>
      <c r="H26" s="42">
        <f>F26*G26</f>
        <v>0</v>
      </c>
      <c r="I26" s="1"/>
    </row>
    <row r="27" spans="1:9">
      <c r="A27" s="129"/>
      <c r="B27" s="130"/>
      <c r="C27" s="110"/>
      <c r="D27" s="110"/>
      <c r="E27" s="41"/>
      <c r="F27" s="37"/>
      <c r="G27" s="38"/>
      <c r="H27" s="42">
        <f t="shared" ref="H27:H33" si="1">F27*G27</f>
        <v>0</v>
      </c>
      <c r="I27" s="1"/>
    </row>
    <row r="28" spans="1:9">
      <c r="A28" s="129"/>
      <c r="B28" s="130"/>
      <c r="C28" s="110"/>
      <c r="D28" s="110"/>
      <c r="E28" s="41"/>
      <c r="F28" s="37"/>
      <c r="G28" s="38"/>
      <c r="H28" s="42">
        <f t="shared" si="1"/>
        <v>0</v>
      </c>
      <c r="I28" s="1"/>
    </row>
    <row r="29" spans="1:9">
      <c r="A29" s="129"/>
      <c r="B29" s="130"/>
      <c r="C29" s="110"/>
      <c r="D29" s="110"/>
      <c r="E29" s="41"/>
      <c r="F29" s="37"/>
      <c r="G29" s="38"/>
      <c r="H29" s="42">
        <f t="shared" si="1"/>
        <v>0</v>
      </c>
      <c r="I29" s="1"/>
    </row>
    <row r="30" spans="1:9">
      <c r="A30" s="129"/>
      <c r="B30" s="130"/>
      <c r="C30" s="110"/>
      <c r="D30" s="110"/>
      <c r="E30" s="41"/>
      <c r="F30" s="37"/>
      <c r="G30" s="38"/>
      <c r="H30" s="42">
        <f t="shared" si="1"/>
        <v>0</v>
      </c>
      <c r="I30" s="1"/>
    </row>
    <row r="31" spans="1:9">
      <c r="A31" s="129"/>
      <c r="B31" s="130"/>
      <c r="C31" s="110"/>
      <c r="D31" s="110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29"/>
      <c r="B32" s="130"/>
      <c r="C32" s="93"/>
      <c r="D32" s="94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31"/>
      <c r="B33" s="132"/>
      <c r="C33" s="93"/>
      <c r="D33" s="94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96">
        <f>SUM(H25:H31)</f>
        <v>0</v>
      </c>
      <c r="F34" s="97"/>
      <c r="G34" s="97"/>
      <c r="H34" s="63" t="s">
        <v>67</v>
      </c>
      <c r="I34" s="1"/>
    </row>
    <row r="35" spans="1:9" ht="14.25" customHeight="1">
      <c r="A35" s="46"/>
      <c r="B35" s="47"/>
      <c r="C35" s="87"/>
      <c r="D35" s="88"/>
      <c r="E35" s="98"/>
      <c r="F35" s="99"/>
      <c r="G35" s="99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66</v>
      </c>
      <c r="F36" s="74">
        <f>SUM(E22,E34)</f>
        <v>686000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3" t="b">
        <f>IF(F38="카드+현금",Sheet3!C9,IF(F38="현금+카드",Sheet3!C6))</f>
        <v>0</v>
      </c>
      <c r="D37" s="84"/>
      <c r="E37" s="26" t="s">
        <v>15</v>
      </c>
      <c r="F37" s="72">
        <f>F36*1.1-F36</f>
        <v>68600.000000000116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754600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12" t="s">
        <v>43</v>
      </c>
      <c r="G41" s="112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1"/>
      <c r="B43" s="111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54</v>
      </c>
      <c r="B3" s="111"/>
      <c r="C3" s="111"/>
      <c r="E3" t="s">
        <v>47</v>
      </c>
      <c r="F3">
        <f>Sheet1!F36</f>
        <v>686000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204600.00000000003</v>
      </c>
      <c r="D6" t="s">
        <v>50</v>
      </c>
    </row>
    <row r="8" spans="1:7">
      <c r="A8" s="111" t="s">
        <v>55</v>
      </c>
      <c r="B8" s="111"/>
      <c r="C8" s="111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686000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686000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686000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2025-08-10T08:22:08Z</dcterms:modified>
</cp:coreProperties>
</file>