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067C857-6A8E-4E3F-BB87-CCE9B2840712}" xr6:coauthVersionLast="47" xr6:coauthVersionMax="47" xr10:uidLastSave="{00000000-0000-0000-0000-000000000000}"/>
  <bookViews>
    <workbookView xWindow="2100" yWindow="555" windowWidth="15015" windowHeight="1462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<sst xmlns="http://schemas.openxmlformats.org/spreadsheetml/2006/main" count="106" uniqueCount="93">
  <si>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</si>
  <si>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</si>
  <si>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</si>
  <si>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</si>
  <si>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</si>
  <si>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</si>
  <si>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</si>
  <si>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</si>
  <si>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</si>
  <si>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</si>
  <si>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</si>
  <si>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</si>
  <si>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</si>
  <si>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</si>
  <si>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</si>
  <si>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</si>
  <si>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</si>
  <si>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</si>
  <si>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</si>
  <si>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</si>
  <si>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</si>
  <si>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</si>
  <si>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</si>
  <si>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</si>
  <si>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</si>
  <si>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</si>
  <si>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</si>
  <si>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</si>
  <si>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</si>
  <si>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</si>
  <si>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</si>
  <si>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</si>
  <si>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</si>
  <si>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</si>
  <si>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</si>
  <si>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</si>
  <si>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</si>
  <si>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</si>
  <si>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</si>
  <si>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</si>
  <si>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</si>
  <si>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</si>
  <si>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</si>
  <si>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</si>
  <si>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</si>
  <si>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</si>
  <si>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</si>
  <si>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</si>
  <si>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</si>
  <si>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</si>
  <si>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</si>
  <si>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</si>
  <si>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</si>
  <si>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</si>
  <si>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</si>
  <si>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</si>
  <si>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</si>
  <si>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</si>
  <si>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</si>
  <si>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</si>
  <si>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</si>
  <si>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</si>
  <si>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</si>
  <si>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</si>
  <si>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</si>
  <si>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</si>
  <si>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</si>
  <si>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</si>
  <si>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</si>
  <si>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</si>
  <si>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</si>
  <si>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</si>
  <si>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</si>
  <si>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</si>
  <si>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</si>
  <si>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인텔정품쿨러</t>
    <phoneticPr fontId="1" type="noConversion"/>
  </si>
  <si>
    <t>마이크로닉스 정격400W 80+인증브랜드</t>
    <phoneticPr fontId="1" type="noConversion"/>
  </si>
  <si>
    <t>/</t>
    <phoneticPr fontId="1" type="noConversion"/>
  </si>
  <si>
    <t>내장그래픽 활용</t>
    <phoneticPr fontId="1" type="noConversion"/>
  </si>
  <si>
    <t>타무즈 DDR4-3200 CL22 (16GB)</t>
    <phoneticPr fontId="1" type="noConversion"/>
  </si>
  <si>
    <t>COLORFUL CN600 PRO M.2 NVMe 디앤디컴 (256GB)</t>
    <phoneticPr fontId="1" type="noConversion"/>
  </si>
  <si>
    <t>김부원 (업무용)</t>
    <phoneticPr fontId="1" type="noConversion"/>
  </si>
  <si>
    <t xml:space="preserve">GIGABYTE H610M S2H V2 D4 </t>
    <phoneticPr fontId="1" type="noConversion"/>
  </si>
  <si>
    <t xml:space="preserve">2번 pc HDMI +DVI 케이블 </t>
    <phoneticPr fontId="1" type="noConversion"/>
  </si>
  <si>
    <t>케이블</t>
    <phoneticPr fontId="1" type="noConversion"/>
  </si>
  <si>
    <t>인텔 코어i5-12세대 12400 (엘더레이크)</t>
    <phoneticPr fontId="1" type="noConversion"/>
  </si>
  <si>
    <t>1번 pc RGB+DVI케이블 (고급RGB 새걸로 1개3m)</t>
    <phoneticPr fontId="1" type="noConversion"/>
  </si>
  <si>
    <t>DVI TO HDMI 케이블 서비스 (3m)</t>
    <phoneticPr fontId="1" type="noConversion"/>
  </si>
  <si>
    <t>7/2일 오후 2시 방문-  오후 4시 까지(약속 )</t>
    <phoneticPr fontId="1" type="noConversion"/>
  </si>
  <si>
    <t>마이크로닉스 COOLMAX 버디</t>
    <phoneticPr fontId="1" type="noConversion"/>
  </si>
  <si>
    <t xml:space="preserve"> 기존 pc 셋팅 및 데이터 백업</t>
    <phoneticPr fontId="1" type="noConversion"/>
  </si>
  <si>
    <t>백업및셋팅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</si>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</sst>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38" t="s">
        <v>61</v>
      </c>
      <c r="D1" s="39"/>
      <c r="E1" s="107"/>
      <c r="F1" s="108"/>
      <c r="G1" s="108"/>
      <c r="H1" s="109"/>
    </row>
    <row r="2" spans="1:9" ht="22.5" customHeight="1">
      <c r="A2" s="15" t="s">
        <v>34</v>
      </c>
      <c r="B2" s="29">
        <v>1036780793</v>
      </c>
      <c r="C2" s="40"/>
      <c r="D2" s="41"/>
      <c r="E2" s="110"/>
      <c r="F2" s="36"/>
      <c r="G2" s="36"/>
      <c r="H2" s="111"/>
    </row>
    <row r="3" spans="1:9" ht="22.5" customHeight="1">
      <c r="A3" s="15" t="s">
        <v>35</v>
      </c>
      <c r="B3" s="16">
        <f ca="1">TODAY()</f>
        <v>45840</v>
      </c>
      <c r="C3" s="15" t="s">
        <v>36</v>
      </c>
      <c r="D3" s="18"/>
      <c r="E3" s="110"/>
      <c r="F3" s="36"/>
      <c r="G3" s="36"/>
      <c r="H3" s="111"/>
    </row>
    <row r="4" spans="1:9" ht="22.5" customHeight="1">
      <c r="A4" s="14" t="s">
        <v>33</v>
      </c>
      <c r="B4" s="44" t="s">
        <v>88</v>
      </c>
      <c r="C4" s="44"/>
      <c r="D4" s="45"/>
      <c r="E4" s="112"/>
      <c r="F4" s="113"/>
      <c r="G4" s="113"/>
      <c r="H4" s="114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60</v>
      </c>
      <c r="B6" s="69"/>
      <c r="C6" s="55" t="s">
        <v>85</v>
      </c>
      <c r="D6" s="56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0"/>
      <c r="B7" s="71"/>
      <c r="C7" s="55" t="s">
        <v>75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0"/>
      <c r="B8" s="71"/>
      <c r="C8" s="118" t="s">
        <v>82</v>
      </c>
      <c r="D8" s="119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70"/>
      <c r="B9" s="71"/>
      <c r="C9" s="55" t="s">
        <v>79</v>
      </c>
      <c r="D9" s="56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0"/>
      <c r="B10" s="71"/>
      <c r="C10" s="55" t="s">
        <v>78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/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80</v>
      </c>
      <c r="D12" s="60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>
      <c r="A13" s="70"/>
      <c r="B13" s="71"/>
      <c r="C13" s="49"/>
      <c r="D13" s="50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89</v>
      </c>
      <c r="D14" s="50"/>
      <c r="E14" s="3" t="s">
        <v>66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70"/>
      <c r="B15" s="71"/>
      <c r="C15" s="49" t="s">
        <v>76</v>
      </c>
      <c r="D15" s="50"/>
      <c r="E15" s="3" t="s">
        <v>67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0"/>
      <c r="B16" s="71"/>
      <c r="C16" s="51" t="s">
        <v>77</v>
      </c>
      <c r="D16" s="52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70</v>
      </c>
      <c r="D17" s="62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71</v>
      </c>
      <c r="D18" s="62"/>
      <c r="E18" s="4" t="s">
        <v>73</v>
      </c>
      <c r="F18" s="7"/>
      <c r="G18" s="4"/>
      <c r="H18" s="6"/>
      <c r="I18" s="2"/>
    </row>
    <row r="19" spans="1:9">
      <c r="A19" s="70"/>
      <c r="B19" s="71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62</v>
      </c>
      <c r="F20" s="7"/>
      <c r="G20" s="4"/>
      <c r="H20" s="6">
        <f t="shared" si="0"/>
        <v>0</v>
      </c>
      <c r="I20" s="2"/>
    </row>
    <row r="21" spans="1:9" ht="12.75" customHeight="1">
      <c r="A21" s="72" t="s">
        <v>64</v>
      </c>
      <c r="B21" s="73"/>
      <c r="C21" s="46" t="s">
        <v>12</v>
      </c>
      <c r="D21" s="46"/>
      <c r="E21" s="63">
        <f>SUM(H6:H20)</f>
        <v>557000</v>
      </c>
      <c r="F21" s="63"/>
      <c r="G21" s="24">
        <v>2</v>
      </c>
      <c r="H21" s="117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1114000</v>
      </c>
      <c r="F22" s="63"/>
      <c r="G22" s="63"/>
      <c r="H22" s="117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17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 t="s">
        <v>90</v>
      </c>
      <c r="D25" s="50"/>
      <c r="E25" s="5" t="s">
        <v>91</v>
      </c>
      <c r="F25" s="6">
        <v>30000</v>
      </c>
      <c r="G25" s="3">
        <v>2</v>
      </c>
      <c r="H25" s="6">
        <f>F25*G25</f>
        <v>60000</v>
      </c>
      <c r="I25" s="2"/>
    </row>
    <row r="26" spans="1:9" ht="25.15" customHeight="1">
      <c r="A26" s="127"/>
      <c r="B26" s="128"/>
      <c r="C26" s="79"/>
      <c r="D26" s="79"/>
      <c r="E26" s="5" t="s">
        <v>92</v>
      </c>
      <c r="F26" s="6">
        <v>60000</v>
      </c>
      <c r="G26" s="3">
        <v>-1</v>
      </c>
      <c r="H26" s="6">
        <f>F26*G26</f>
        <v>-60000</v>
      </c>
      <c r="I26" s="2"/>
    </row>
    <row r="27" spans="1:9">
      <c r="A27" s="129"/>
      <c r="B27" s="130"/>
      <c r="C27" s="79"/>
      <c r="D27" s="79"/>
      <c r="E27" s="5"/>
      <c r="F27" s="6"/>
      <c r="G27" s="3"/>
      <c r="H27" s="6">
        <f t="shared" ref="H27:H33" si="1">F27*G27</f>
        <v>0</v>
      </c>
      <c r="I27" s="2"/>
    </row>
    <row r="28" spans="1:9">
      <c r="A28" s="129"/>
      <c r="B28" s="130"/>
      <c r="C28" s="79" t="s">
        <v>86</v>
      </c>
      <c r="D28" s="79"/>
      <c r="E28" s="5" t="s">
        <v>84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29"/>
      <c r="B29" s="130"/>
      <c r="C29" s="79" t="s">
        <v>83</v>
      </c>
      <c r="D29" s="79"/>
      <c r="E29" s="5"/>
      <c r="F29" s="6"/>
      <c r="G29" s="3"/>
      <c r="H29" s="6">
        <f t="shared" si="1"/>
        <v>0</v>
      </c>
      <c r="I29" s="2"/>
    </row>
    <row r="30" spans="1:9">
      <c r="A30" s="129"/>
      <c r="B30" s="130"/>
      <c r="C30" s="79" t="s">
        <v>87</v>
      </c>
      <c r="D30" s="79"/>
      <c r="E30" s="5" t="s">
        <v>84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129"/>
      <c r="B31" s="130"/>
      <c r="C31" s="79"/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29"/>
      <c r="B32" s="130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1"/>
      <c r="B33" s="132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96" t="s">
        <v>24</v>
      </c>
      <c r="B34" s="97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15" t="s">
        <v>14</v>
      </c>
      <c r="I34" s="2"/>
    </row>
    <row r="35" spans="1:9" ht="14.25" customHeight="1">
      <c r="A35" s="98"/>
      <c r="B35" s="99"/>
      <c r="C35" s="88"/>
      <c r="D35" s="89"/>
      <c r="E35" s="66"/>
      <c r="F35" s="67"/>
      <c r="G35" s="67"/>
      <c r="H35" s="116"/>
      <c r="I35" s="2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2">
        <f>SUM(E22,E34)</f>
        <v>1114000</v>
      </c>
      <c r="G36" s="122"/>
      <c r="H36" s="9" t="s">
        <v>14</v>
      </c>
      <c r="I36" s="2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8" t="s">
        <v>15</v>
      </c>
      <c r="F37" s="120">
        <f>F36*1.1-F36</f>
        <v>111400</v>
      </c>
      <c r="G37" s="121"/>
      <c r="H37" s="10"/>
      <c r="I37" s="2"/>
    </row>
    <row r="38" spans="1:9" ht="17.25" customHeight="1">
      <c r="A38" s="94" t="s">
        <v>22</v>
      </c>
      <c r="B38" s="95"/>
      <c r="C38" s="101"/>
      <c r="D38" s="102"/>
      <c r="E38" s="8" t="s">
        <v>21</v>
      </c>
      <c r="F38" s="80" t="s">
        <v>59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6" t="s">
        <v>23</v>
      </c>
      <c r="B39" s="97"/>
      <c r="C39" s="103">
        <f>SUM(C36:C37)-C38</f>
        <v>0</v>
      </c>
      <c r="D39" s="104"/>
      <c r="E39" s="21" t="s">
        <v>63</v>
      </c>
      <c r="F39" s="124"/>
      <c r="G39" s="125"/>
      <c r="H39" s="126"/>
      <c r="I39" s="2"/>
    </row>
    <row r="40" spans="1:9" ht="20.25" customHeight="1">
      <c r="A40" s="98"/>
      <c r="B40" s="99"/>
      <c r="C40" s="105"/>
      <c r="D40" s="106"/>
      <c r="E40" s="25" t="s">
        <v>16</v>
      </c>
      <c r="F40" s="123">
        <f>IF(F38="현금(이체X)",F36,IF(F38="웹결제",ROUND(Sheet2!B7,-4),IF(F38="이체 및 현금영수증",F36+F36*10%,IF(F38="이체 및 세금계산서",F36+F36*10%,IF(F38="이체 및 세금계산서",F36+F36*10%,)))))-F39</f>
        <v>1225400</v>
      </c>
      <c r="G40" s="12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0" t="s">
        <v>41</v>
      </c>
      <c r="F42" s="100"/>
      <c r="G42" s="100"/>
      <c r="H42" s="100"/>
      <c r="I42" s="2"/>
    </row>
    <row r="43" spans="1:9">
      <c r="A43" s="36"/>
      <c r="B43" s="36"/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100"/>
      <c r="F44" s="100"/>
      <c r="G44" s="100"/>
      <c r="H44" s="100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1114000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675400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1114000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1114000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1114000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2025-07-02T02:07:58Z</cp:lastPrinted>
  <dcterms:created xsi:type="dcterms:W3CDTF">2019-03-28T03:58:09Z</dcterms:created>
  <dcterms:modified xsi:type="dcterms:W3CDTF">2025-07-02T02:12:50Z</dcterms:modified>
</cp:coreProperties>
</file>