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239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<sst xmlns="http://schemas.openxmlformats.org/spreadsheetml/2006/main" count="96" uniqueCount="87">
  <si>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</si>
  <si>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</si>
  <si>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</si>
  <si>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</si>
  <si>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</si>
  <si>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</si>
  <si>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</si>
  <si>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</si>
  <si>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</si>
  <si>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</si>
  <si>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</si>
  <si>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</si>
  <si>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</si>
  <si>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</si>
  <si>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</si>
  <si>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</si>
  <si>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</si>
  <si>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</si>
  <si>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</si>
  <si>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</si>
  <si>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</si>
  <si>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</si>
  <si>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</si>
  <si>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</si>
  <si>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</si>
  <si>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</si>
  <si>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</si>
  <si>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</si>
  <si>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</si>
  <si>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</si>
  <si>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</si>
  <si>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</si>
  <si>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</si>
  <si>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</si>
  <si>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</si>
  <si>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</si>
  <si>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</si>
  <si>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</si>
  <si>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</si>
  <si>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</si>
  <si>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</si>
  <si>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</si>
  <si>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</si>
  <si>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</si>
  <si>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</si>
  <si>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</si>
  <si>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</si>
  <si>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</si>
  <si>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</si>
  <si>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</si>
  <si>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</si>
  <si>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</si>
  <si>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</si>
  <si>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</si>
  <si>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</si>
  <si>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</si>
  <si>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</si>
  <si>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</si>
  <si>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</si>
  <si>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</si>
  <si>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</si>
  <si>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</si>
  <si>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</si>
  <si>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</si>
  <si>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</si>
  <si>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</si>
  <si>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</si>
  <si>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</si>
  <si>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</si>
  <si>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</si>
  <si>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</si>
  <si>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</si>
  <si>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</si>
  <si>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</si>
  <si>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</si>
  <si>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</si>
  <si>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                                   (랩터레이크 리프레시)</t>
    <phoneticPr fontId="1" type="noConversion"/>
  </si>
  <si>
    <t>JONSBO CR-1000 EVO AUTO RGB (화이트)</t>
    <phoneticPr fontId="1" type="noConversion"/>
  </si>
  <si>
    <t>MSI PRO B760M-P</t>
    <phoneticPr fontId="1" type="noConversion"/>
  </si>
  <si>
    <t>마이크론 Crucial DDR5-5600 CL46 대원씨티에스 (16GB)</t>
    <phoneticPr fontId="1" type="noConversion"/>
  </si>
  <si>
    <t>MSI 지포스 RTX 5060 벤투스 2X OC D7 8GB</t>
    <phoneticPr fontId="1" type="noConversion"/>
  </si>
  <si>
    <t>솔리다임 P44 Pro M.2 NVMe  SK하이닉스자회사 하이닉스칩사용 3년보증 (1TB)7000MB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</si>
  <si>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</si>
  <si>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</si>
  <si>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ASRock 라데온 RX 7600 CHALLENGER OC D6 8GB 대원씨티에스</t>
    <phoneticPr fontId="1" type="noConversion"/>
  </si>
  <si>
    <t>VGA</t>
    <phoneticPr fontId="1" type="noConversion"/>
  </si>
  <si>
    <t>방종욱 (코딩 포토 배그 )7600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</si>
</sst>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86</v>
      </c>
      <c r="C1" s="121" t="s">
        <v>68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45819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69</v>
      </c>
      <c r="B6" s="107"/>
      <c r="C6" s="68" t="s">
        <v>76</v>
      </c>
      <c r="D6" s="69"/>
      <c r="E6" s="20" t="s">
        <v>6</v>
      </c>
      <c r="F6" s="21">
        <v>175000</v>
      </c>
      <c r="G6" s="20">
        <v>1</v>
      </c>
      <c r="H6" s="34">
        <f>F6*G6</f>
        <v>175000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147000</v>
      </c>
      <c r="G8" s="20">
        <v>1</v>
      </c>
      <c r="H8" s="34">
        <f t="shared" si="0"/>
        <v>147000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132000</v>
      </c>
      <c r="G9" s="20">
        <v>2</v>
      </c>
      <c r="H9" s="34">
        <f t="shared" si="0"/>
        <v>264000</v>
      </c>
      <c r="I9" s="1"/>
    </row>
    <row r="10" spans="1:9" ht="24" customHeight="1">
      <c r="A10" s="108"/>
      <c r="B10" s="109"/>
      <c r="C10" s="138" t="s">
        <v>80</v>
      </c>
      <c r="D10" s="139"/>
      <c r="E10" s="20" t="s">
        <v>9</v>
      </c>
      <c r="F10" s="21">
        <v>515000</v>
      </c>
      <c r="G10" s="20">
        <v>0</v>
      </c>
      <c r="H10" s="34">
        <f t="shared" si="0"/>
        <v>0</v>
      </c>
      <c r="I10" s="1"/>
    </row>
    <row r="11" spans="1:9" ht="24" customHeight="1">
      <c r="A11" s="108"/>
      <c r="B11" s="109"/>
      <c r="C11" s="138" t="s">
        <v>84</v>
      </c>
      <c r="D11" s="139"/>
      <c r="E11" s="20" t="s">
        <v>85</v>
      </c>
      <c r="F11" s="21">
        <v>370000</v>
      </c>
      <c r="G11" s="20">
        <v>1</v>
      </c>
      <c r="H11" s="34">
        <f t="shared" si="0"/>
        <v>370000</v>
      </c>
      <c r="I11" s="1"/>
    </row>
    <row r="12" spans="1:9" ht="24" customHeight="1">
      <c r="A12" s="108"/>
      <c r="B12" s="109"/>
      <c r="C12" s="136" t="s">
        <v>81</v>
      </c>
      <c r="D12" s="69"/>
      <c r="E12" s="20" t="s">
        <v>10</v>
      </c>
      <c r="F12" s="21">
        <v>128000</v>
      </c>
      <c r="G12" s="20">
        <v>1</v>
      </c>
      <c r="H12" s="34">
        <f t="shared" si="0"/>
        <v>128000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61</v>
      </c>
      <c r="F14" s="21">
        <v>37000</v>
      </c>
      <c r="G14" s="20">
        <v>1</v>
      </c>
      <c r="H14" s="34">
        <f t="shared" si="0"/>
        <v>37000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62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63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7" t="s">
        <v>70</v>
      </c>
      <c r="D17" s="117"/>
      <c r="E17" s="23" t="s">
        <v>64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71</v>
      </c>
      <c r="D18" s="117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72</v>
      </c>
      <c r="D19" s="135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60</v>
      </c>
      <c r="B21" s="111"/>
      <c r="C21" s="127" t="s">
        <v>12</v>
      </c>
      <c r="D21" s="127"/>
      <c r="E21" s="101">
        <f>SUM(H6:H20)</f>
        <v>1287000</v>
      </c>
      <c r="F21" s="101"/>
      <c r="G21" s="39">
        <v>1</v>
      </c>
      <c r="H21" s="65" t="s">
        <v>75</v>
      </c>
      <c r="I21" s="1"/>
    </row>
    <row r="22" spans="1:9" ht="12.75" customHeight="1">
      <c r="A22" s="112"/>
      <c r="B22" s="113"/>
      <c r="C22" s="127"/>
      <c r="D22" s="127"/>
      <c r="E22" s="101">
        <f>E21*G21</f>
        <v>1287000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67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74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73</v>
      </c>
      <c r="F36" s="74">
        <f>SUM(E22,E34)</f>
        <v>1287000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128700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58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59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1415700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53</v>
      </c>
      <c r="B3" s="119"/>
      <c r="C3" s="119"/>
      <c r="E3" t="s">
        <v>46</v>
      </c>
      <c r="F3">
        <f>Sheet1!F36</f>
        <v>1287000</v>
      </c>
    </row>
    <row r="4" spans="1:7">
      <c r="A4" t="s">
        <v>52</v>
      </c>
      <c r="B4" s="6" t="s">
        <v>50</v>
      </c>
      <c r="C4" s="8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9">
        <f>(F3-C4)*C5</f>
        <v>865700.00000000012</v>
      </c>
      <c r="D6" t="s">
        <v>49</v>
      </c>
    </row>
    <row r="8" spans="1:7">
      <c r="A8" s="119" t="s">
        <v>54</v>
      </c>
      <c r="B8" s="119"/>
      <c r="C8" s="119"/>
    </row>
    <row r="9" spans="1:7">
      <c r="A9" t="s">
        <v>52</v>
      </c>
      <c r="B9" s="7" t="s">
        <v>51</v>
      </c>
      <c r="C9" s="10"/>
      <c r="D9" t="s">
        <v>47</v>
      </c>
      <c r="G9" s="9">
        <f>((F3*C10)-C9)/C10</f>
        <v>1287000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9">
        <f>ROUND(G9,-3)</f>
        <v>1287000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1287000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2025-06-11T07:30:07Z</dcterms:modified>
</cp:coreProperties>
</file>