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77C992C2-454F-4FD1-8DE7-0A648961882F}" xr6:coauthVersionLast="47" xr6:coauthVersionMax="47" xr10:uidLastSave="{00000000-0000-0000-0000-000000000000}"/>
  <bookViews>
    <workbookView xWindow="7590" yWindow="165" windowWidth="21600" windowHeight="14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<sst xmlns="http://schemas.openxmlformats.org/spreadsheetml/2006/main" count="101" uniqueCount="89">
  <si>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</si>
  <si>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</si>
  <si>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</si>
  <si>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</si>
  <si>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</si>
  <si>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</si>
  <si>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</si>
  <si>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</si>
  <si>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</si>
  <si>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</si>
  <si>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</si>
  <si>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</si>
  <si>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</si>
  <si>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</si>
  <si>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</si>
  <si>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</si>
  <si>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</si>
  <si>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</si>
  <si>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</si>
  <si>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</si>
  <si>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</si>
  <si>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</si>
  <si>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</si>
  <si>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</si>
  <si>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</si>
  <si>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</si>
  <si>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</si>
  <si>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</si>
  <si>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</si>
  <si>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</si>
  <si>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</si>
  <si>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</si>
  <si>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</si>
  <si>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</si>
  <si>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</si>
  <si>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</si>
  <si>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</si>
  <si>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</si>
  <si>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</si>
  <si>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</si>
  <si>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</si>
  <si>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</si>
  <si>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</si>
  <si>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</si>
  <si>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</si>
  <si>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</si>
  <si>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</si>
  <si>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</si>
  <si>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</si>
  <si>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</si>
  <si>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</si>
  <si>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</si>
  <si>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</si>
  <si>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</si>
  <si>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</si>
  <si>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</si>
  <si>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</si>
  <si>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</si>
  <si>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</si>
  <si>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</si>
  <si>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</si>
  <si>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</si>
  <si>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</si>
  <si>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</si>
  <si>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</si>
  <si>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</si>
  <si>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</si>
  <si>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</si>
  <si>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</si>
  <si>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</si>
  <si>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</si>
  <si>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</si>
  <si>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</si>
  <si>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</si>
  <si>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14400F (랩터레이크 리프레시) (밸류팩 정품)</t>
    <phoneticPr fontId="1" type="noConversion"/>
  </si>
  <si>
    <t>MSI PRO H610M-E DDR4</t>
    <phoneticPr fontId="1" type="noConversion"/>
  </si>
  <si>
    <t>타무즈 DDR4-3200 CL22 (16GB)</t>
    <phoneticPr fontId="1" type="noConversion"/>
  </si>
  <si>
    <t>솔리다임 P44 Pro M.2 NVMe 벌크 (1TB)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</si>
  <si>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</si>
  <si>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</si>
  <si>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인텔정품쿨러</t>
    <phoneticPr fontId="1" type="noConversion"/>
  </si>
  <si>
    <t>나형윤</t>
    <phoneticPr fontId="1" type="noConversion"/>
  </si>
  <si>
    <t>MSI 지포스 RTX 3050 벤투스 2X E OC D6 6GB</t>
    <phoneticPr fontId="1" type="noConversion"/>
  </si>
  <si>
    <t>LG전자 27MR400</t>
    <phoneticPr fontId="1" type="noConversion"/>
  </si>
  <si>
    <t>모니터</t>
    <phoneticPr fontId="1" type="noConversion"/>
  </si>
  <si>
    <t>키보드마우스</t>
    <phoneticPr fontId="1" type="noConversion"/>
  </si>
  <si>
    <t>로지텍 MK235 (정품) (키스킨 미포함)</t>
    <phoneticPr fontId="1" type="noConversion"/>
  </si>
  <si>
    <t>받침대</t>
    <phoneticPr fontId="1" type="noConversion"/>
  </si>
  <si>
    <t>멜로디 손목받침대 (마우스)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</si>
</sst>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177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3" xfId="0" applyFont="1" applyBorder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7" borderId="1" xfId="0" applyFont="1" applyFill="1" applyBorder="1" applyAlignment="1" applyProtection="1">
      <alignment horizontal="center" vertical="center"/>
      <protection locked="0"/>
    </xf>
    <xf numFmtId="176" fontId="10" fillId="7" borderId="1" xfId="0" applyNumberFormat="1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9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7" borderId="1" xfId="0" applyNumberFormat="1" applyFont="1" applyFill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5" borderId="2" xfId="0" applyNumberFormat="1" applyFont="1" applyFill="1" applyBorder="1" applyAlignment="1" applyProtection="1">
      <alignment horizontal="center" vertical="center"/>
      <protection locked="0"/>
    </xf>
    <xf numFmtId="178" fontId="10" fillId="5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  <protection locked="0"/>
    </xf>
    <xf numFmtId="176" fontId="10" fillId="5" borderId="5" xfId="0" applyNumberFormat="1" applyFont="1" applyFill="1" applyBorder="1" applyAlignment="1" applyProtection="1">
      <alignment horizontal="center" vertical="center"/>
      <protection locked="0"/>
    </xf>
    <xf numFmtId="176" fontId="10" fillId="5" borderId="9" xfId="0" applyNumberFormat="1" applyFont="1" applyFill="1" applyBorder="1" applyAlignment="1" applyProtection="1">
      <alignment horizontal="center" vertical="center"/>
      <protection locked="0"/>
    </xf>
    <xf numFmtId="176" fontId="10" fillId="5" borderId="10" xfId="0" applyNumberFormat="1" applyFont="1" applyFill="1" applyBorder="1" applyAlignment="1" applyProtection="1">
      <alignment horizontal="center" vertical="center"/>
      <protection locked="0"/>
    </xf>
    <xf numFmtId="0" fontId="7" fillId="8" borderId="4" xfId="0" applyFont="1" applyFill="1" applyBorder="1" applyAlignment="1" applyProtection="1">
      <alignment horizontal="center" vertical="center" wrapText="1"/>
      <protection locked="0"/>
    </xf>
    <xf numFmtId="0" fontId="7" fillId="8" borderId="6" xfId="0" applyFont="1" applyFill="1" applyBorder="1" applyAlignment="1" applyProtection="1">
      <alignment horizontal="center" vertical="center" wrapText="1"/>
      <protection locked="0"/>
    </xf>
    <xf numFmtId="0" fontId="7" fillId="8" borderId="7" xfId="0" applyFont="1" applyFill="1" applyBorder="1" applyAlignment="1" applyProtection="1">
      <alignment horizontal="center" vertical="center" wrapText="1"/>
      <protection locked="0"/>
    </xf>
    <xf numFmtId="0" fontId="7" fillId="8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 applyProtection="1">
      <alignment horizontal="right" vertical="center"/>
      <protection locked="0"/>
    </xf>
    <xf numFmtId="0" fontId="5" fillId="8" borderId="4" xfId="0" applyFont="1" applyFill="1" applyBorder="1" applyAlignment="1" applyProtection="1">
      <alignment horizontal="center" vertical="center" wrapText="1"/>
      <protection locked="0"/>
    </xf>
    <xf numFmtId="0" fontId="5" fillId="8" borderId="6" xfId="0" applyFont="1" applyFill="1" applyBorder="1" applyAlignment="1" applyProtection="1">
      <alignment horizontal="center" vertical="center" wrapText="1"/>
      <protection locked="0"/>
    </xf>
    <xf numFmtId="0" fontId="5" fillId="8" borderId="7" xfId="0" applyFont="1" applyFill="1" applyBorder="1" applyAlignment="1" applyProtection="1">
      <alignment horizontal="center" vertical="center" wrapText="1"/>
      <protection locked="0"/>
    </xf>
    <xf numFmtId="0" fontId="5" fillId="8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7" borderId="14" xfId="0" applyFont="1" applyFill="1" applyBorder="1" applyAlignment="1" applyProtection="1">
      <alignment horizontal="center" vertical="center" wrapText="1"/>
      <protection locked="0"/>
    </xf>
    <xf numFmtId="0" fontId="9" fillId="7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81</v>
      </c>
      <c r="C1" s="123" t="s">
        <v>69</v>
      </c>
      <c r="D1" s="124"/>
      <c r="E1" s="54"/>
      <c r="F1" s="55"/>
      <c r="G1" s="55"/>
      <c r="H1" s="56"/>
    </row>
    <row r="2" spans="1:9" ht="22.5" customHeight="1">
      <c r="A2" s="14" t="s">
        <v>34</v>
      </c>
      <c r="B2" s="15"/>
      <c r="C2" s="125"/>
      <c r="D2" s="126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45791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7"/>
      <c r="C4" s="127"/>
      <c r="D4" s="128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8" t="s">
        <v>70</v>
      </c>
      <c r="B6" s="109"/>
      <c r="C6" s="68" t="s">
        <v>74</v>
      </c>
      <c r="D6" s="69"/>
      <c r="E6" s="20" t="s">
        <v>6</v>
      </c>
      <c r="F6" s="21">
        <v>186000</v>
      </c>
      <c r="G6" s="20">
        <v>1</v>
      </c>
      <c r="H6" s="39">
        <f>F6*G6</f>
        <v>186000</v>
      </c>
      <c r="I6" s="1"/>
    </row>
    <row r="7" spans="1:9" ht="24" customHeight="1">
      <c r="A7" s="110"/>
      <c r="B7" s="111"/>
      <c r="C7" s="68" t="s">
        <v>80</v>
      </c>
      <c r="D7" s="69"/>
      <c r="E7" s="22" t="s">
        <v>11</v>
      </c>
      <c r="F7" s="21"/>
      <c r="G7" s="20"/>
      <c r="H7" s="39">
        <f t="shared" ref="H7:H20" si="0">F7*G7</f>
        <v>0</v>
      </c>
      <c r="I7" s="1"/>
    </row>
    <row r="8" spans="1:9" ht="25.5" customHeight="1">
      <c r="A8" s="110"/>
      <c r="B8" s="111"/>
      <c r="C8" s="70" t="s">
        <v>75</v>
      </c>
      <c r="D8" s="71"/>
      <c r="E8" s="20" t="s">
        <v>7</v>
      </c>
      <c r="F8" s="21">
        <v>93000</v>
      </c>
      <c r="G8" s="20">
        <v>1</v>
      </c>
      <c r="H8" s="39">
        <f t="shared" si="0"/>
        <v>93000</v>
      </c>
      <c r="I8" s="1"/>
    </row>
    <row r="9" spans="1:9" ht="37.5" customHeight="1">
      <c r="A9" s="110"/>
      <c r="B9" s="111"/>
      <c r="C9" s="68" t="s">
        <v>76</v>
      </c>
      <c r="D9" s="69"/>
      <c r="E9" s="20" t="s">
        <v>8</v>
      </c>
      <c r="F9" s="21">
        <v>35000</v>
      </c>
      <c r="G9" s="20">
        <v>2</v>
      </c>
      <c r="H9" s="39">
        <f t="shared" si="0"/>
        <v>70000</v>
      </c>
      <c r="I9" s="1"/>
    </row>
    <row r="10" spans="1:9" ht="24" customHeight="1">
      <c r="A10" s="110"/>
      <c r="B10" s="111"/>
      <c r="C10" s="68" t="s">
        <v>82</v>
      </c>
      <c r="D10" s="69"/>
      <c r="E10" s="20" t="s">
        <v>9</v>
      </c>
      <c r="F10" s="21">
        <v>275000</v>
      </c>
      <c r="G10" s="20">
        <v>1</v>
      </c>
      <c r="H10" s="39">
        <f t="shared" si="0"/>
        <v>275000</v>
      </c>
      <c r="I10" s="1"/>
    </row>
    <row r="11" spans="1:9" ht="24" customHeight="1">
      <c r="A11" s="110"/>
      <c r="B11" s="111"/>
      <c r="C11" s="136"/>
      <c r="D11" s="137"/>
      <c r="E11" s="20" t="s">
        <v>44</v>
      </c>
      <c r="F11" s="21"/>
      <c r="G11" s="20"/>
      <c r="H11" s="39">
        <f t="shared" si="0"/>
        <v>0</v>
      </c>
      <c r="I11" s="1"/>
    </row>
    <row r="12" spans="1:9" ht="24" customHeight="1">
      <c r="A12" s="110"/>
      <c r="B12" s="111"/>
      <c r="C12" s="138" t="s">
        <v>77</v>
      </c>
      <c r="D12" s="69"/>
      <c r="E12" s="20" t="s">
        <v>10</v>
      </c>
      <c r="F12" s="21">
        <v>127000</v>
      </c>
      <c r="G12" s="20">
        <v>1</v>
      </c>
      <c r="H12" s="39">
        <f t="shared" si="0"/>
        <v>127000</v>
      </c>
      <c r="I12" s="1"/>
    </row>
    <row r="13" spans="1:9" ht="31.5" customHeight="1">
      <c r="A13" s="110"/>
      <c r="B13" s="111"/>
      <c r="C13" s="99"/>
      <c r="D13" s="100"/>
      <c r="E13" s="20"/>
      <c r="F13" s="21"/>
      <c r="G13" s="20"/>
      <c r="H13" s="39">
        <f t="shared" si="0"/>
        <v>0</v>
      </c>
      <c r="I13" s="1"/>
    </row>
    <row r="14" spans="1:9" ht="29.25" customHeight="1">
      <c r="A14" s="110"/>
      <c r="B14" s="111"/>
      <c r="C14" s="99" t="s">
        <v>78</v>
      </c>
      <c r="D14" s="100"/>
      <c r="E14" s="20" t="s">
        <v>62</v>
      </c>
      <c r="F14" s="21">
        <v>33000</v>
      </c>
      <c r="G14" s="20">
        <v>1</v>
      </c>
      <c r="H14" s="39">
        <f t="shared" si="0"/>
        <v>33000</v>
      </c>
      <c r="I14" s="1"/>
    </row>
    <row r="15" spans="1:9" ht="24" customHeight="1">
      <c r="A15" s="110"/>
      <c r="B15" s="111"/>
      <c r="C15" s="99" t="s">
        <v>79</v>
      </c>
      <c r="D15" s="100"/>
      <c r="E15" s="20" t="s">
        <v>63</v>
      </c>
      <c r="F15" s="21">
        <v>62000</v>
      </c>
      <c r="G15" s="20">
        <v>1</v>
      </c>
      <c r="H15" s="39">
        <f t="shared" si="0"/>
        <v>62000</v>
      </c>
      <c r="I15" s="1"/>
    </row>
    <row r="16" spans="1:9" ht="24" customHeight="1">
      <c r="A16" s="110"/>
      <c r="B16" s="111"/>
      <c r="C16" s="132"/>
      <c r="D16" s="133"/>
      <c r="E16" s="20" t="s">
        <v>64</v>
      </c>
      <c r="F16" s="21"/>
      <c r="G16" s="20"/>
      <c r="H16" s="39">
        <f t="shared" si="0"/>
        <v>0</v>
      </c>
      <c r="I16" s="1"/>
    </row>
    <row r="17" spans="1:9">
      <c r="A17" s="110"/>
      <c r="B17" s="111"/>
      <c r="C17" s="139" t="s">
        <v>71</v>
      </c>
      <c r="D17" s="119"/>
      <c r="E17" s="23" t="s">
        <v>65</v>
      </c>
      <c r="F17" s="24">
        <v>80000</v>
      </c>
      <c r="G17" s="23">
        <v>1</v>
      </c>
      <c r="H17" s="39">
        <f t="shared" si="0"/>
        <v>80000</v>
      </c>
      <c r="I17" s="1"/>
    </row>
    <row r="18" spans="1:9">
      <c r="A18" s="110"/>
      <c r="B18" s="111"/>
      <c r="C18" s="118" t="s">
        <v>72</v>
      </c>
      <c r="D18" s="119"/>
      <c r="E18" s="23" t="s">
        <v>66</v>
      </c>
      <c r="F18" s="24"/>
      <c r="G18" s="23"/>
      <c r="H18" s="39">
        <f t="shared" si="0"/>
        <v>0</v>
      </c>
      <c r="I18" s="1"/>
    </row>
    <row r="19" spans="1:9">
      <c r="A19" s="110"/>
      <c r="B19" s="111"/>
      <c r="C19" s="134" t="s">
        <v>73</v>
      </c>
      <c r="D19" s="135"/>
      <c r="E19" s="20" t="s">
        <v>67</v>
      </c>
      <c r="F19" s="24"/>
      <c r="G19" s="23"/>
      <c r="H19" s="39">
        <f t="shared" si="0"/>
        <v>0</v>
      </c>
      <c r="I19" s="1"/>
    </row>
    <row r="20" spans="1:9">
      <c r="A20" s="110"/>
      <c r="B20" s="111"/>
      <c r="C20" s="130"/>
      <c r="D20" s="131"/>
      <c r="E20" s="23"/>
      <c r="F20" s="24"/>
      <c r="G20" s="23"/>
      <c r="H20" s="39">
        <f t="shared" si="0"/>
        <v>0</v>
      </c>
      <c r="I20" s="1"/>
    </row>
    <row r="21" spans="1:9" ht="12.75" customHeight="1">
      <c r="A21" s="112" t="s">
        <v>61</v>
      </c>
      <c r="B21" s="113"/>
      <c r="C21" s="129" t="s">
        <v>12</v>
      </c>
      <c r="D21" s="129"/>
      <c r="E21" s="103">
        <f>SUM(H6:H20)</f>
        <v>926000</v>
      </c>
      <c r="F21" s="103"/>
      <c r="G21" s="25">
        <v>1</v>
      </c>
      <c r="H21" s="65" t="s">
        <v>14</v>
      </c>
      <c r="I21" s="1"/>
    </row>
    <row r="22" spans="1:9" ht="12.75" customHeight="1">
      <c r="A22" s="114"/>
      <c r="B22" s="115"/>
      <c r="C22" s="129"/>
      <c r="D22" s="129"/>
      <c r="E22" s="103">
        <f>E21*G21</f>
        <v>926000</v>
      </c>
      <c r="F22" s="103"/>
      <c r="G22" s="103"/>
      <c r="H22" s="65"/>
      <c r="I22" s="1"/>
    </row>
    <row r="23" spans="1:9" ht="12.75" customHeight="1">
      <c r="A23" s="114"/>
      <c r="B23" s="115"/>
      <c r="C23" s="129"/>
      <c r="D23" s="129"/>
      <c r="E23" s="103"/>
      <c r="F23" s="103"/>
      <c r="G23" s="103"/>
      <c r="H23" s="65"/>
      <c r="I23" s="1"/>
    </row>
    <row r="24" spans="1:9" ht="17.25" customHeight="1">
      <c r="A24" s="114"/>
      <c r="B24" s="115"/>
      <c r="C24" s="97" t="s">
        <v>17</v>
      </c>
      <c r="D24" s="98"/>
      <c r="E24" s="26" t="s">
        <v>1</v>
      </c>
      <c r="F24" s="26" t="s">
        <v>2</v>
      </c>
      <c r="G24" s="26" t="s">
        <v>3</v>
      </c>
      <c r="H24" s="26"/>
      <c r="I24" s="1"/>
    </row>
    <row r="25" spans="1:9" ht="27" customHeight="1">
      <c r="A25" s="116"/>
      <c r="B25" s="117"/>
      <c r="C25" s="99" t="s">
        <v>83</v>
      </c>
      <c r="D25" s="100"/>
      <c r="E25" s="27" t="s">
        <v>84</v>
      </c>
      <c r="F25" s="21">
        <v>168000</v>
      </c>
      <c r="G25" s="20">
        <v>2</v>
      </c>
      <c r="H25" s="39">
        <f>F25*G25</f>
        <v>336000</v>
      </c>
      <c r="I25" s="1"/>
    </row>
    <row r="26" spans="1:9" ht="25.15" customHeight="1">
      <c r="A26" s="81" t="s">
        <v>68</v>
      </c>
      <c r="B26" s="82"/>
      <c r="C26" s="120" t="s">
        <v>86</v>
      </c>
      <c r="D26" s="120"/>
      <c r="E26" s="27" t="s">
        <v>85</v>
      </c>
      <c r="F26" s="21">
        <v>28000</v>
      </c>
      <c r="G26" s="20">
        <v>1</v>
      </c>
      <c r="H26" s="39">
        <f>F26*G26</f>
        <v>28000</v>
      </c>
      <c r="I26" s="1"/>
    </row>
    <row r="27" spans="1:9">
      <c r="A27" s="83"/>
      <c r="B27" s="84"/>
      <c r="C27" s="120" t="s">
        <v>88</v>
      </c>
      <c r="D27" s="120"/>
      <c r="E27" s="27" t="s">
        <v>87</v>
      </c>
      <c r="F27" s="21">
        <v>0</v>
      </c>
      <c r="G27" s="20">
        <v>1</v>
      </c>
      <c r="H27" s="39">
        <f t="shared" ref="H27:H33" si="1">F27*G27</f>
        <v>0</v>
      </c>
      <c r="I27" s="1"/>
    </row>
    <row r="28" spans="1:9">
      <c r="A28" s="83"/>
      <c r="B28" s="84"/>
      <c r="C28" s="120"/>
      <c r="D28" s="120"/>
      <c r="E28" s="27"/>
      <c r="F28" s="21"/>
      <c r="G28" s="20"/>
      <c r="H28" s="39">
        <f t="shared" si="1"/>
        <v>0</v>
      </c>
      <c r="I28" s="1"/>
    </row>
    <row r="29" spans="1:9">
      <c r="A29" s="83"/>
      <c r="B29" s="84"/>
      <c r="C29" s="120"/>
      <c r="D29" s="120"/>
      <c r="E29" s="27"/>
      <c r="F29" s="21"/>
      <c r="G29" s="20"/>
      <c r="H29" s="39">
        <f t="shared" si="1"/>
        <v>0</v>
      </c>
      <c r="I29" s="1"/>
    </row>
    <row r="30" spans="1:9">
      <c r="A30" s="83"/>
      <c r="B30" s="84"/>
      <c r="C30" s="120"/>
      <c r="D30" s="120"/>
      <c r="E30" s="27"/>
      <c r="F30" s="21"/>
      <c r="G30" s="20"/>
      <c r="H30" s="39">
        <f t="shared" si="1"/>
        <v>0</v>
      </c>
      <c r="I30" s="1"/>
    </row>
    <row r="31" spans="1:9">
      <c r="A31" s="83"/>
      <c r="B31" s="84"/>
      <c r="C31" s="120"/>
      <c r="D31" s="120"/>
      <c r="E31" s="28"/>
      <c r="F31" s="29"/>
      <c r="G31" s="30"/>
      <c r="H31" s="40">
        <f t="shared" si="1"/>
        <v>0</v>
      </c>
      <c r="I31" s="1"/>
    </row>
    <row r="32" spans="1:9" ht="16.5" hidden="1" customHeight="1">
      <c r="A32" s="83"/>
      <c r="B32" s="84"/>
      <c r="C32" s="101"/>
      <c r="D32" s="102"/>
      <c r="E32" s="27"/>
      <c r="F32" s="21"/>
      <c r="G32" s="20"/>
      <c r="H32" s="21">
        <f t="shared" si="1"/>
        <v>0</v>
      </c>
      <c r="I32" s="1"/>
    </row>
    <row r="33" spans="1:9" ht="16.5" hidden="1" customHeight="1">
      <c r="A33" s="85"/>
      <c r="B33" s="86"/>
      <c r="C33" s="101"/>
      <c r="D33" s="102"/>
      <c r="E33" s="27"/>
      <c r="F33" s="21"/>
      <c r="G33" s="20"/>
      <c r="H33" s="21">
        <f t="shared" si="1"/>
        <v>0</v>
      </c>
      <c r="I33" s="1"/>
    </row>
    <row r="34" spans="1:9" ht="13.5" customHeight="1">
      <c r="A34" s="44" t="s">
        <v>24</v>
      </c>
      <c r="B34" s="45"/>
      <c r="C34" s="9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4"/>
      <c r="E34" s="104">
        <f>SUM(H25:H31)</f>
        <v>364000</v>
      </c>
      <c r="F34" s="105"/>
      <c r="G34" s="105"/>
      <c r="H34" s="63" t="s">
        <v>14</v>
      </c>
      <c r="I34" s="1"/>
    </row>
    <row r="35" spans="1:9" ht="14.25" customHeight="1">
      <c r="A35" s="46"/>
      <c r="B35" s="47"/>
      <c r="C35" s="95"/>
      <c r="D35" s="96"/>
      <c r="E35" s="106"/>
      <c r="F35" s="107"/>
      <c r="G35" s="107"/>
      <c r="H35" s="64"/>
      <c r="I35" s="1"/>
    </row>
    <row r="36" spans="1:9" ht="16.5" customHeight="1">
      <c r="A36" s="79" t="s">
        <v>27</v>
      </c>
      <c r="B36" s="80"/>
      <c r="C36" s="91" t="b">
        <f>IF(F38="카드+현금",Sheet3!C11,IF(F38="현금+카드",Sheet3!C4))</f>
        <v>0</v>
      </c>
      <c r="D36" s="92"/>
      <c r="E36" s="31" t="s">
        <v>4</v>
      </c>
      <c r="F36" s="74">
        <f>SUM(E22,E34)</f>
        <v>1290000</v>
      </c>
      <c r="G36" s="74"/>
      <c r="H36" s="32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31" t="s">
        <v>15</v>
      </c>
      <c r="F37" s="72">
        <f>F36*1.1-F36</f>
        <v>129000</v>
      </c>
      <c r="G37" s="73"/>
      <c r="H37" s="33"/>
      <c r="I37" s="1"/>
    </row>
    <row r="38" spans="1:9" ht="17.25" customHeight="1">
      <c r="A38" s="79" t="s">
        <v>22</v>
      </c>
      <c r="B38" s="80"/>
      <c r="C38" s="48"/>
      <c r="D38" s="49"/>
      <c r="E38" s="31" t="s">
        <v>21</v>
      </c>
      <c r="F38" s="87" t="s">
        <v>59</v>
      </c>
      <c r="G38" s="88"/>
      <c r="H38" s="41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34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5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1419000</v>
      </c>
      <c r="G40" s="75"/>
      <c r="H40" s="42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6"/>
      <c r="B41" s="36"/>
      <c r="C41" s="37"/>
      <c r="D41" s="37"/>
      <c r="E41" s="37"/>
      <c r="F41" s="122" t="s">
        <v>43</v>
      </c>
      <c r="G41" s="122"/>
      <c r="H41" s="38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21"/>
      <c r="B43" s="121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1" t="s">
        <v>54</v>
      </c>
      <c r="B3" s="121"/>
      <c r="C3" s="121"/>
      <c r="E3" t="s">
        <v>47</v>
      </c>
      <c r="F3">
        <f>Sheet1!F36</f>
        <v>1290000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869000.00000000012</v>
      </c>
      <c r="D6" t="s">
        <v>50</v>
      </c>
    </row>
    <row r="8" spans="1:7">
      <c r="A8" s="121" t="s">
        <v>55</v>
      </c>
      <c r="B8" s="121"/>
      <c r="C8" s="121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1290000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1290000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1290000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2025-05-14T01:25:09Z</cp:lastPrinted>
  <dcterms:created xsi:type="dcterms:W3CDTF">2019-03-28T03:58:09Z</dcterms:created>
  <dcterms:modified xsi:type="dcterms:W3CDTF">2025-05-14T09:24:28Z</dcterms:modified>
</cp:coreProperties>
</file>