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F26F9DFF-1B35-4F0F-AB96-AF5E38BBB8F2}" xr6:coauthVersionLast="47" xr6:coauthVersionMax="47" xr10:uidLastSave="{00000000-0000-0000-0000-000000000000}"/>
  <bookViews>
    <workbookView xWindow="19380" yWindow="795" windowWidth="18060" windowHeight="1983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<sst xmlns="http://schemas.openxmlformats.org/spreadsheetml/2006/main" count="106" uniqueCount="94">
  <si>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</si>
  <si>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</si>
  <si>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</si>
  <si>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</si>
  <si>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</si>
  <si>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</si>
  <si>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</si>
  <si>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</si>
  <si>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</si>
  <si>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</si>
  <si>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</si>
  <si>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</si>
  <si>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</si>
  <si>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</si>
  <si>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</si>
  <si>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</si>
  <si>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</si>
  <si>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</si>
  <si>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</si>
  <si>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</si>
  <si>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</si>
  <si>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</si>
  <si>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</si>
  <si>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</si>
  <si>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</si>
  <si>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</si>
  <si>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</si>
  <si>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</si>
  <si>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</si>
  <si>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</si>
  <si>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</si>
  <si>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</si>
  <si>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</si>
  <si>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</si>
  <si>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</si>
  <si>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</si>
  <si>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</si>
  <si>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</si>
  <si>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</si>
  <si>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</si>
  <si>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</si>
  <si>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</si>
  <si>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</si>
  <si>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</si>
  <si>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</si>
  <si>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</si>
  <si>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</si>
  <si>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</si>
  <si>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</si>
  <si>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</si>
  <si>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</si>
  <si>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</si>
  <si>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</si>
  <si>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</si>
  <si>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</si>
  <si>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</si>
  <si>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</si>
  <si>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</si>
  <si>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</si>
  <si>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</si>
  <si>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</si>
  <si>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</si>
  <si>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</si>
  <si>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</si>
  <si>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</si>
  <si>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</si>
  <si>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</si>
  <si>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</si>
  <si>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</si>
  <si>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</si>
  <si>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</si>
  <si>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</si>
  <si>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</si>
  <si>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</si>
  <si>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인텔 코어i3-12세대 12100 4코어8쓰레드</t>
    <phoneticPr fontId="1" type="noConversion"/>
  </si>
  <si>
    <t>인텔 정품쿨러</t>
    <phoneticPr fontId="1" type="noConversion"/>
  </si>
  <si>
    <t>MSI PRO H610M-E DDR4</t>
    <phoneticPr fontId="1" type="noConversion"/>
  </si>
  <si>
    <t>마이크론 2450 M.2 NVMe 256GB</t>
    <phoneticPr fontId="1" type="noConversion"/>
  </si>
  <si>
    <t>DAVEN V200 (블랙)</t>
    <phoneticPr fontId="1" type="noConversion"/>
  </si>
  <si>
    <t>마이크로닉스 정격400W</t>
    <phoneticPr fontId="1" type="noConversion"/>
  </si>
  <si>
    <t>인텔 내장그래픽 활용</t>
    <phoneticPr fontId="1" type="noConversion"/>
  </si>
  <si>
    <t>모니터</t>
    <phoneticPr fontId="1" type="noConversion"/>
  </si>
  <si>
    <t>사무용 합본 유선셋트 서비스</t>
    <phoneticPr fontId="1" type="noConversion"/>
  </si>
  <si>
    <t>마우스패드</t>
    <phoneticPr fontId="1" type="noConversion"/>
  </si>
  <si>
    <t>자동차 퀵 배송 서비스지원</t>
    <phoneticPr fontId="1" type="noConversion"/>
  </si>
  <si>
    <t>키보드</t>
    <phoneticPr fontId="1" type="noConversion"/>
  </si>
  <si>
    <t>패드</t>
    <phoneticPr fontId="1" type="noConversion"/>
  </si>
  <si>
    <t>배송비</t>
    <phoneticPr fontId="1" type="noConversion"/>
  </si>
  <si>
    <t>중소기업 24인치 중고모니터 +아답타+케이블</t>
    <phoneticPr fontId="1" type="noConversion"/>
  </si>
  <si>
    <t>010-4875-0715</t>
    <phoneticPr fontId="1" type="noConversion"/>
  </si>
  <si>
    <t>㈜원베스트</t>
    <phoneticPr fontId="1" type="noConversion"/>
  </si>
  <si>
    <t>중소기업 DDR4 25600 (3200) 16GB</t>
    <phoneticPr fontId="1" type="noConversion"/>
  </si>
  <si>
    <t>4월23일 오후 13시이후 배송도착!</t>
    <phoneticPr fontId="1" type="noConversion"/>
  </si>
  <si>
    <t>성동구 아차산로11길11 303호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</si>
</sst>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7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0" fillId="12" borderId="1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30" sqref="C30:D3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90</v>
      </c>
      <c r="C1" s="41" t="s">
        <v>69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16" t="s">
        <v>89</v>
      </c>
      <c r="C2" s="43"/>
      <c r="D2" s="44"/>
      <c r="E2" s="118"/>
      <c r="F2" s="119"/>
      <c r="G2" s="119"/>
      <c r="H2" s="120"/>
    </row>
    <row r="3" spans="1:9" ht="22.5" customHeight="1">
      <c r="A3" s="15" t="s">
        <v>35</v>
      </c>
      <c r="B3" s="17">
        <f ca="1">TODAY()</f>
        <v>45748</v>
      </c>
      <c r="C3" s="15" t="s">
        <v>36</v>
      </c>
      <c r="D3" s="18"/>
      <c r="E3" s="118"/>
      <c r="F3" s="119"/>
      <c r="G3" s="119"/>
      <c r="H3" s="120"/>
    </row>
    <row r="4" spans="1:9" ht="22.5" customHeight="1">
      <c r="A4" s="19" t="s">
        <v>33</v>
      </c>
      <c r="B4" s="47"/>
      <c r="C4" s="47"/>
      <c r="D4" s="48"/>
      <c r="E4" s="121"/>
      <c r="F4" s="122"/>
      <c r="G4" s="122"/>
      <c r="H4" s="123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70" t="s">
        <v>70</v>
      </c>
      <c r="B6" s="71"/>
      <c r="C6" s="58" t="s">
        <v>74</v>
      </c>
      <c r="D6" s="59"/>
      <c r="E6" s="21" t="s">
        <v>6</v>
      </c>
      <c r="F6" s="22">
        <v>170000</v>
      </c>
      <c r="G6" s="21">
        <v>1</v>
      </c>
      <c r="H6" s="22">
        <f>F6*G6</f>
        <v>170000</v>
      </c>
      <c r="I6" s="1"/>
    </row>
    <row r="7" spans="1:9" ht="24" customHeight="1">
      <c r="A7" s="72"/>
      <c r="B7" s="73"/>
      <c r="C7" s="58" t="s">
        <v>75</v>
      </c>
      <c r="D7" s="59"/>
      <c r="E7" s="23" t="s">
        <v>11</v>
      </c>
      <c r="F7" s="22">
        <v>0</v>
      </c>
      <c r="G7" s="21"/>
      <c r="H7" s="22">
        <f t="shared" ref="H7:H20" si="0">F7*G7</f>
        <v>0</v>
      </c>
      <c r="I7" s="1"/>
    </row>
    <row r="8" spans="1:9" ht="25.5" customHeight="1">
      <c r="A8" s="72"/>
      <c r="B8" s="73"/>
      <c r="C8" s="127" t="s">
        <v>76</v>
      </c>
      <c r="D8" s="128"/>
      <c r="E8" s="21" t="s">
        <v>7</v>
      </c>
      <c r="F8" s="22">
        <v>93000</v>
      </c>
      <c r="G8" s="21">
        <v>1</v>
      </c>
      <c r="H8" s="22">
        <f t="shared" si="0"/>
        <v>93000</v>
      </c>
      <c r="I8" s="1"/>
    </row>
    <row r="9" spans="1:9" ht="37.5" customHeight="1">
      <c r="A9" s="72"/>
      <c r="B9" s="73"/>
      <c r="C9" s="58" t="s">
        <v>91</v>
      </c>
      <c r="D9" s="59"/>
      <c r="E9" s="21" t="s">
        <v>8</v>
      </c>
      <c r="F9" s="22">
        <v>35000</v>
      </c>
      <c r="G9" s="21">
        <v>1</v>
      </c>
      <c r="H9" s="22">
        <f t="shared" si="0"/>
        <v>35000</v>
      </c>
      <c r="I9" s="1"/>
    </row>
    <row r="10" spans="1:9" ht="24" customHeight="1">
      <c r="A10" s="72"/>
      <c r="B10" s="73"/>
      <c r="C10" s="58" t="s">
        <v>80</v>
      </c>
      <c r="D10" s="59"/>
      <c r="E10" s="21" t="s">
        <v>9</v>
      </c>
      <c r="F10" s="22">
        <v>0</v>
      </c>
      <c r="G10" s="21"/>
      <c r="H10" s="22">
        <f t="shared" si="0"/>
        <v>0</v>
      </c>
      <c r="I10" s="1"/>
    </row>
    <row r="11" spans="1:9" ht="24" customHeight="1">
      <c r="A11" s="72"/>
      <c r="B11" s="73"/>
      <c r="C11" s="60"/>
      <c r="D11" s="61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2"/>
      <c r="B12" s="73"/>
      <c r="C12" s="62" t="s">
        <v>77</v>
      </c>
      <c r="D12" s="59"/>
      <c r="E12" s="21" t="s">
        <v>10</v>
      </c>
      <c r="F12" s="22">
        <v>35000</v>
      </c>
      <c r="G12" s="21">
        <v>1</v>
      </c>
      <c r="H12" s="22">
        <f t="shared" si="0"/>
        <v>35000</v>
      </c>
      <c r="I12" s="1"/>
    </row>
    <row r="13" spans="1:9" ht="31.5" customHeight="1">
      <c r="A13" s="72"/>
      <c r="B13" s="73"/>
      <c r="C13" s="52"/>
      <c r="D13" s="53"/>
      <c r="E13" s="21"/>
      <c r="F13" s="22"/>
      <c r="G13" s="21"/>
      <c r="H13" s="22">
        <f t="shared" si="0"/>
        <v>0</v>
      </c>
      <c r="I13" s="1"/>
    </row>
    <row r="14" spans="1:9" ht="29.25" customHeight="1">
      <c r="A14" s="72"/>
      <c r="B14" s="73"/>
      <c r="C14" s="52" t="s">
        <v>78</v>
      </c>
      <c r="D14" s="53"/>
      <c r="E14" s="21" t="s">
        <v>62</v>
      </c>
      <c r="F14" s="22">
        <v>25000</v>
      </c>
      <c r="G14" s="21">
        <v>1</v>
      </c>
      <c r="H14" s="22">
        <f t="shared" si="0"/>
        <v>25000</v>
      </c>
      <c r="I14" s="1"/>
    </row>
    <row r="15" spans="1:9" ht="24" customHeight="1">
      <c r="A15" s="72"/>
      <c r="B15" s="73"/>
      <c r="C15" s="52" t="s">
        <v>79</v>
      </c>
      <c r="D15" s="53"/>
      <c r="E15" s="21" t="s">
        <v>63</v>
      </c>
      <c r="F15" s="22">
        <v>33000</v>
      </c>
      <c r="G15" s="21">
        <v>1</v>
      </c>
      <c r="H15" s="22">
        <f t="shared" si="0"/>
        <v>33000</v>
      </c>
      <c r="I15" s="1"/>
    </row>
    <row r="16" spans="1:9" ht="24" customHeight="1">
      <c r="A16" s="72"/>
      <c r="B16" s="73"/>
      <c r="C16" s="54"/>
      <c r="D16" s="55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72"/>
      <c r="B17" s="73"/>
      <c r="C17" s="63" t="s">
        <v>71</v>
      </c>
      <c r="D17" s="64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2"/>
      <c r="B18" s="73"/>
      <c r="C18" s="80" t="s">
        <v>72</v>
      </c>
      <c r="D18" s="64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72"/>
      <c r="B19" s="73"/>
      <c r="C19" s="56" t="s">
        <v>73</v>
      </c>
      <c r="D19" s="57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72"/>
      <c r="B20" s="73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4" t="s">
        <v>61</v>
      </c>
      <c r="B21" s="75"/>
      <c r="C21" s="49" t="s">
        <v>12</v>
      </c>
      <c r="D21" s="49"/>
      <c r="E21" s="65">
        <f>SUM(H6:H20)</f>
        <v>471000</v>
      </c>
      <c r="F21" s="65"/>
      <c r="G21" s="26">
        <v>7</v>
      </c>
      <c r="H21" s="126" t="s">
        <v>14</v>
      </c>
      <c r="I21" s="1"/>
    </row>
    <row r="22" spans="1:9" ht="12.75" customHeight="1">
      <c r="A22" s="76"/>
      <c r="B22" s="77"/>
      <c r="C22" s="49"/>
      <c r="D22" s="49"/>
      <c r="E22" s="65">
        <f>E21*G21</f>
        <v>3297000</v>
      </c>
      <c r="F22" s="65"/>
      <c r="G22" s="65"/>
      <c r="H22" s="126"/>
      <c r="I22" s="1"/>
    </row>
    <row r="23" spans="1:9" ht="12.75" customHeight="1">
      <c r="A23" s="76"/>
      <c r="B23" s="77"/>
      <c r="C23" s="49"/>
      <c r="D23" s="49"/>
      <c r="E23" s="65"/>
      <c r="F23" s="65"/>
      <c r="G23" s="65"/>
      <c r="H23" s="126"/>
      <c r="I23" s="1"/>
    </row>
    <row r="24" spans="1:9" ht="17.25" customHeight="1">
      <c r="A24" s="76"/>
      <c r="B24" s="77"/>
      <c r="C24" s="92" t="s">
        <v>17</v>
      </c>
      <c r="D24" s="93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8"/>
      <c r="B25" s="79"/>
      <c r="C25" s="52" t="s">
        <v>88</v>
      </c>
      <c r="D25" s="53"/>
      <c r="E25" s="28" t="s">
        <v>81</v>
      </c>
      <c r="F25" s="22">
        <v>60000</v>
      </c>
      <c r="G25" s="21">
        <v>7</v>
      </c>
      <c r="H25" s="22">
        <f>F25*G25</f>
        <v>420000</v>
      </c>
      <c r="I25" s="1"/>
    </row>
    <row r="26" spans="1:9" ht="25.15" customHeight="1">
      <c r="A26" s="98" t="s">
        <v>68</v>
      </c>
      <c r="B26" s="99"/>
      <c r="C26" s="81" t="s">
        <v>82</v>
      </c>
      <c r="D26" s="81"/>
      <c r="E26" s="28" t="s">
        <v>85</v>
      </c>
      <c r="F26" s="22">
        <v>0</v>
      </c>
      <c r="G26" s="21">
        <v>7</v>
      </c>
      <c r="H26" s="22">
        <f>F26*G26</f>
        <v>0</v>
      </c>
      <c r="I26" s="1"/>
    </row>
    <row r="27" spans="1:9">
      <c r="A27" s="100"/>
      <c r="B27" s="101"/>
      <c r="C27" s="81" t="s">
        <v>83</v>
      </c>
      <c r="D27" s="81"/>
      <c r="E27" s="28" t="s">
        <v>86</v>
      </c>
      <c r="F27" s="22">
        <v>0</v>
      </c>
      <c r="G27" s="21">
        <v>7</v>
      </c>
      <c r="H27" s="22">
        <f t="shared" ref="H27:H33" si="1">F27*G27</f>
        <v>0</v>
      </c>
      <c r="I27" s="1"/>
    </row>
    <row r="28" spans="1:9">
      <c r="A28" s="100"/>
      <c r="B28" s="101"/>
      <c r="C28" s="81" t="s">
        <v>84</v>
      </c>
      <c r="D28" s="81"/>
      <c r="E28" s="28" t="s">
        <v>87</v>
      </c>
      <c r="F28" s="22">
        <v>0</v>
      </c>
      <c r="G28" s="21">
        <v>1</v>
      </c>
      <c r="H28" s="22">
        <f t="shared" si="1"/>
        <v>0</v>
      </c>
      <c r="I28" s="1"/>
    </row>
    <row r="29" spans="1:9">
      <c r="A29" s="100"/>
      <c r="B29" s="101"/>
      <c r="C29" s="136" t="s">
        <v>92</v>
      </c>
      <c r="D29" s="136"/>
      <c r="E29" s="28"/>
      <c r="F29" s="22"/>
      <c r="G29" s="21"/>
      <c r="H29" s="22">
        <f t="shared" si="1"/>
        <v>0</v>
      </c>
      <c r="I29" s="1"/>
    </row>
    <row r="30" spans="1:9">
      <c r="A30" s="100"/>
      <c r="B30" s="101"/>
      <c r="C30" s="136" t="s">
        <v>93</v>
      </c>
      <c r="D30" s="136"/>
      <c r="E30" s="28"/>
      <c r="F30" s="22"/>
      <c r="G30" s="21"/>
      <c r="H30" s="22">
        <f t="shared" si="1"/>
        <v>0</v>
      </c>
      <c r="I30" s="1"/>
    </row>
    <row r="31" spans="1:9">
      <c r="A31" s="100"/>
      <c r="B31" s="101"/>
      <c r="C31" s="81"/>
      <c r="D31" s="81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100"/>
      <c r="B32" s="101"/>
      <c r="C32" s="94"/>
      <c r="D32" s="95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2"/>
      <c r="B33" s="103"/>
      <c r="C33" s="94"/>
      <c r="D33" s="95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420000</v>
      </c>
      <c r="F34" s="67"/>
      <c r="G34" s="67"/>
      <c r="H34" s="124" t="s">
        <v>14</v>
      </c>
      <c r="I34" s="1"/>
    </row>
    <row r="35" spans="1:9" ht="14.25" customHeight="1">
      <c r="A35" s="106"/>
      <c r="B35" s="107"/>
      <c r="C35" s="90"/>
      <c r="D35" s="91"/>
      <c r="E35" s="68"/>
      <c r="F35" s="69"/>
      <c r="G35" s="69"/>
      <c r="H35" s="125"/>
      <c r="I35" s="1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32" t="s">
        <v>4</v>
      </c>
      <c r="F36" s="131">
        <f>SUM(E22,E34)</f>
        <v>3717000</v>
      </c>
      <c r="G36" s="131"/>
      <c r="H36" s="33" t="s">
        <v>14</v>
      </c>
      <c r="I36" s="1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32" t="s">
        <v>15</v>
      </c>
      <c r="F37" s="129">
        <f>F36*1.1-F36</f>
        <v>371700.00000000047</v>
      </c>
      <c r="G37" s="130"/>
      <c r="H37" s="34"/>
      <c r="I37" s="1"/>
    </row>
    <row r="38" spans="1:9" ht="17.25" customHeight="1">
      <c r="A38" s="96" t="s">
        <v>22</v>
      </c>
      <c r="B38" s="97"/>
      <c r="C38" s="109"/>
      <c r="D38" s="110"/>
      <c r="E38" s="32" t="s">
        <v>21</v>
      </c>
      <c r="F38" s="82" t="s">
        <v>59</v>
      </c>
      <c r="G38" s="83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36" t="s">
        <v>60</v>
      </c>
      <c r="F39" s="133"/>
      <c r="G39" s="134"/>
      <c r="H39" s="135"/>
      <c r="I39" s="1"/>
    </row>
    <row r="40" spans="1:9" ht="20.25" customHeight="1">
      <c r="A40" s="106"/>
      <c r="B40" s="107"/>
      <c r="C40" s="113"/>
      <c r="D40" s="114"/>
      <c r="E40" s="37" t="s">
        <v>16</v>
      </c>
      <c r="F40" s="132">
        <f>IF(F38="현금(이체X)",F36,IF(F38="웹결제",ROUND(Sheet2!B7,-4),IF(F38="이체 및 현금영수증",F36+F36*10%,IF(F38="이체 및 세금계산서",F36+F36*10%,IF(F38="이체 및 세금계산서",F36+F36*10%,)))))-F39</f>
        <v>4088700</v>
      </c>
      <c r="G40" s="132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08"/>
      <c r="F42" s="108"/>
      <c r="G42" s="108"/>
      <c r="H42" s="108"/>
      <c r="I42" s="1"/>
    </row>
    <row r="43" spans="1:9">
      <c r="A43" s="39"/>
      <c r="B43" s="39"/>
      <c r="C43" s="1"/>
      <c r="D43" s="1"/>
      <c r="E43" s="108"/>
      <c r="F43" s="108"/>
      <c r="G43" s="108"/>
      <c r="H43" s="108"/>
      <c r="I43" s="1"/>
    </row>
    <row r="44" spans="1:9">
      <c r="C44" s="1"/>
      <c r="D44" s="1"/>
      <c r="E44" s="108"/>
      <c r="F44" s="108"/>
      <c r="G44" s="108"/>
      <c r="H44" s="108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3717000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3538700.0000000005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3717000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3717000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3717000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2024-01-29T03:05:00Z</cp:lastPrinted>
  <dcterms:created xsi:type="dcterms:W3CDTF">2019-03-28T03:58:09Z</dcterms:created>
  <dcterms:modified xsi:type="dcterms:W3CDTF">2025-04-01T05:43:04Z</dcterms:modified>
</cp:coreProperties>
</file>