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9D0BC32-9682-4634-8FB6-47029EDF8DE1}" xr6:coauthVersionLast="47" xr6:coauthVersionMax="47" xr10:uidLastSave="{00000000-0000-0000-0000-000000000000}"/>
  <bookViews>
    <workbookView xWindow="2655" yWindow="2595" windowWidth="18915" windowHeight="17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<sst xmlns="http://schemas.openxmlformats.org/spreadsheetml/2006/main" count="104" uniqueCount="92">
  <si>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</si>
  <si>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</si>
  <si>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</si>
  <si>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</si>
  <si>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</si>
  <si>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</si>
  <si>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</si>
  <si>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</si>
  <si>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</si>
  <si>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</si>
  <si>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</si>
  <si>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</si>
  <si>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</si>
  <si>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</si>
  <si>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</si>
  <si>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</si>
  <si>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</si>
  <si>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</si>
  <si>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</si>
  <si>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</si>
  <si>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</si>
  <si>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</si>
  <si>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</si>
  <si>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</si>
  <si>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</si>
  <si>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</si>
  <si>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</si>
  <si>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</si>
  <si>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</si>
  <si>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</si>
  <si>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</si>
  <si>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</si>
  <si>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</si>
  <si>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</si>
  <si>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</si>
  <si>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</si>
  <si>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</si>
  <si>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</si>
  <si>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</si>
  <si>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</si>
  <si>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</si>
  <si>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</si>
  <si>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</si>
  <si>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</si>
  <si>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</si>
  <si>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</si>
  <si>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</si>
  <si>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</si>
  <si>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</si>
  <si>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</si>
  <si>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</si>
  <si>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</si>
  <si>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</si>
  <si>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</si>
  <si>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</si>
  <si>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</si>
  <si>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</si>
  <si>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</si>
  <si>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</si>
  <si>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</si>
  <si>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</si>
  <si>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</si>
  <si>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</si>
  <si>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</si>
  <si>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</si>
  <si>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</si>
  <si>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</si>
  <si>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</si>
  <si>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</si>
  <si>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</si>
  <si>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</si>
  <si>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</si>
  <si>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</si>
  <si>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JONSBO CR-1000 EVO AUTO RGB (블랙)</t>
    <phoneticPr fontId="1" type="noConversion"/>
  </si>
  <si>
    <t>ADATA DDR4-3600 CL18 SPECTRIX D35G RGB 화이트 패키지 코잇 (16GB(8Gx2))</t>
    <phoneticPr fontId="1" type="noConversion"/>
  </si>
  <si>
    <t>마이크로닉스 COOLMAX VISION II 600W</t>
    <phoneticPr fontId="1" type="noConversion"/>
  </si>
  <si>
    <t>인텔 코어i5-12세대 12400F  6코어12쓰레드 벌크</t>
    <phoneticPr fontId="1" type="noConversion"/>
  </si>
  <si>
    <t>MSI PRO H610M-E DDR4</t>
    <phoneticPr fontId="1" type="noConversion"/>
  </si>
  <si>
    <t>HDD</t>
    <phoneticPr fontId="1" type="noConversion"/>
  </si>
  <si>
    <t>Western Digital WD Blue 7200/256M (WD20EZBX, 2TB)</t>
    <phoneticPr fontId="1" type="noConversion"/>
  </si>
  <si>
    <t>이엠텍 지포스 RTX 4060 STORM X Dual OC D6 8GB</t>
    <phoneticPr fontId="1" type="noConversion"/>
  </si>
  <si>
    <t>앱코 U20M 큐빅 미니 (블랙)기본 RGB쿨러 3개</t>
    <phoneticPr fontId="1" type="noConversion"/>
  </si>
  <si>
    <t xml:space="preserve">Western Digital WD Blue SN580 M.2 NVMe (1TB) </t>
    <phoneticPr fontId="1" type="noConversion"/>
  </si>
  <si>
    <t>퀵서비스 지원 서비스</t>
    <phoneticPr fontId="1" type="noConversion"/>
  </si>
  <si>
    <t>랜케이블 서비스</t>
    <phoneticPr fontId="1" type="noConversion"/>
  </si>
  <si>
    <t>장패드 두꺼운걸로 서비스</t>
    <phoneticPr fontId="1" type="noConversion"/>
  </si>
  <si>
    <t>배송비</t>
    <phoneticPr fontId="1" type="noConversion"/>
  </si>
  <si>
    <t>케이블</t>
    <phoneticPr fontId="1" type="noConversion"/>
  </si>
  <si>
    <t>장패드</t>
    <phoneticPr fontId="1" type="noConversion"/>
  </si>
  <si>
    <t>계산서발행 완료!</t>
    <phoneticPr fontId="1" type="noConversion"/>
  </si>
  <si>
    <t>정주님(채널) 이현민 사용자</t>
    <phoneticPr fontId="1" type="noConversion"/>
  </si>
  <si>
    <t>남양주시 다산순환로 135 유승한내들 골든뷰 아파트 3103동 1202호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</si>
</sst>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41" t="s">
        <v>68</v>
      </c>
      <c r="D1" s="42"/>
      <c r="E1" s="118"/>
      <c r="F1" s="119"/>
      <c r="G1" s="119"/>
      <c r="H1" s="120"/>
    </row>
    <row r="2" spans="1:9" ht="22.5" customHeight="1">
      <c r="A2" s="15" t="s">
        <v>34</v>
      </c>
      <c r="B2" s="16">
        <v>1062774685</v>
      </c>
      <c r="C2" s="43"/>
      <c r="D2" s="44"/>
      <c r="E2" s="121"/>
      <c r="F2" s="122"/>
      <c r="G2" s="122"/>
      <c r="H2" s="123"/>
    </row>
    <row r="3" spans="1:9" ht="22.5" customHeight="1">
      <c r="A3" s="15" t="s">
        <v>35</v>
      </c>
      <c r="B3" s="17">
        <f ca="1">TODAY()</f>
        <v>45716</v>
      </c>
      <c r="C3" s="15" t="s">
        <v>36</v>
      </c>
      <c r="D3" s="18"/>
      <c r="E3" s="121"/>
      <c r="F3" s="122"/>
      <c r="G3" s="122"/>
      <c r="H3" s="123"/>
    </row>
    <row r="4" spans="1:9" ht="22.5" customHeight="1">
      <c r="A4" s="19" t="s">
        <v>33</v>
      </c>
      <c r="B4" s="47" t="s">
        <v>91</v>
      </c>
      <c r="C4" s="47"/>
      <c r="D4" s="48"/>
      <c r="E4" s="124"/>
      <c r="F4" s="125"/>
      <c r="G4" s="125"/>
      <c r="H4" s="126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69</v>
      </c>
      <c r="B6" s="72"/>
      <c r="C6" s="130" t="s">
        <v>76</v>
      </c>
      <c r="D6" s="61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3"/>
      <c r="B7" s="74"/>
      <c r="C7" s="130" t="s">
        <v>73</v>
      </c>
      <c r="D7" s="61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3"/>
      <c r="B8" s="74"/>
      <c r="C8" s="131" t="s">
        <v>77</v>
      </c>
      <c r="D8" s="132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73"/>
      <c r="B9" s="74"/>
      <c r="C9" s="130" t="s">
        <v>74</v>
      </c>
      <c r="D9" s="61"/>
      <c r="E9" s="21" t="s">
        <v>8</v>
      </c>
      <c r="F9" s="22">
        <v>75000</v>
      </c>
      <c r="G9" s="21">
        <v>1</v>
      </c>
      <c r="H9" s="22">
        <f t="shared" si="0"/>
        <v>75000</v>
      </c>
      <c r="I9" s="1"/>
    </row>
    <row r="10" spans="1:9" ht="24" customHeight="1">
      <c r="A10" s="73"/>
      <c r="B10" s="74"/>
      <c r="C10" s="58" t="s">
        <v>80</v>
      </c>
      <c r="D10" s="59"/>
      <c r="E10" s="21" t="s">
        <v>9</v>
      </c>
      <c r="F10" s="22">
        <v>475000</v>
      </c>
      <c r="G10" s="21">
        <v>1</v>
      </c>
      <c r="H10" s="22">
        <f t="shared" si="0"/>
        <v>475000</v>
      </c>
      <c r="I10" s="1"/>
    </row>
    <row r="11" spans="1:9" ht="24" customHeight="1">
      <c r="A11" s="73"/>
      <c r="B11" s="74"/>
      <c r="C11" s="58" t="s">
        <v>79</v>
      </c>
      <c r="D11" s="59"/>
      <c r="E11" s="21" t="s">
        <v>78</v>
      </c>
      <c r="F11" s="22">
        <v>95000</v>
      </c>
      <c r="G11" s="21">
        <v>1</v>
      </c>
      <c r="H11" s="22">
        <f t="shared" si="0"/>
        <v>95000</v>
      </c>
      <c r="I11" s="1"/>
    </row>
    <row r="12" spans="1:9" ht="24" customHeight="1">
      <c r="A12" s="73"/>
      <c r="B12" s="74"/>
      <c r="C12" s="60" t="s">
        <v>82</v>
      </c>
      <c r="D12" s="61"/>
      <c r="E12" s="21" t="s">
        <v>10</v>
      </c>
      <c r="F12" s="22">
        <v>85000</v>
      </c>
      <c r="G12" s="21">
        <v>1</v>
      </c>
      <c r="H12" s="22">
        <f t="shared" si="0"/>
        <v>85000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62" t="s">
        <v>81</v>
      </c>
      <c r="D14" s="63"/>
      <c r="E14" s="21" t="s">
        <v>61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3"/>
      <c r="B15" s="74"/>
      <c r="C15" s="52" t="s">
        <v>75</v>
      </c>
      <c r="D15" s="53"/>
      <c r="E15" s="21" t="s">
        <v>62</v>
      </c>
      <c r="F15" s="22">
        <v>51000</v>
      </c>
      <c r="G15" s="21">
        <v>1</v>
      </c>
      <c r="H15" s="22">
        <f t="shared" si="0"/>
        <v>51000</v>
      </c>
      <c r="I15" s="1"/>
    </row>
    <row r="16" spans="1:9" ht="24" customHeight="1">
      <c r="A16" s="73"/>
      <c r="B16" s="74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70</v>
      </c>
      <c r="D17" s="6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71</v>
      </c>
      <c r="D18" s="6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60</v>
      </c>
      <c r="B21" s="76"/>
      <c r="C21" s="49" t="s">
        <v>12</v>
      </c>
      <c r="D21" s="49"/>
      <c r="E21" s="66">
        <f>SUM(H6:H20)</f>
        <v>1156000</v>
      </c>
      <c r="F21" s="66"/>
      <c r="G21" s="26">
        <v>1</v>
      </c>
      <c r="H21" s="129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1156000</v>
      </c>
      <c r="F22" s="66"/>
      <c r="G22" s="66"/>
      <c r="H22" s="129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9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95" t="s">
        <v>83</v>
      </c>
      <c r="D25" s="96"/>
      <c r="E25" s="28" t="s">
        <v>86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101" t="s">
        <v>67</v>
      </c>
      <c r="B26" s="102"/>
      <c r="C26" s="82" t="s">
        <v>84</v>
      </c>
      <c r="D26" s="82"/>
      <c r="E26" s="28" t="s">
        <v>87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3"/>
      <c r="B27" s="104"/>
      <c r="C27" s="82" t="s">
        <v>85</v>
      </c>
      <c r="D27" s="82"/>
      <c r="E27" s="28" t="s">
        <v>88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3"/>
      <c r="B28" s="104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3"/>
      <c r="B29" s="104"/>
      <c r="C29" s="82" t="s">
        <v>89</v>
      </c>
      <c r="D29" s="82"/>
      <c r="E29" s="28"/>
      <c r="F29" s="22"/>
      <c r="G29" s="21"/>
      <c r="H29" s="22">
        <f t="shared" si="1"/>
        <v>0</v>
      </c>
      <c r="I29" s="1"/>
    </row>
    <row r="30" spans="1:9">
      <c r="A30" s="103"/>
      <c r="B30" s="104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3"/>
      <c r="B31" s="104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3"/>
      <c r="B32" s="104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5"/>
      <c r="B33" s="106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7" t="s">
        <v>24</v>
      </c>
      <c r="B34" s="108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7" t="s">
        <v>14</v>
      </c>
      <c r="I34" s="1"/>
    </row>
    <row r="35" spans="1:9" ht="14.25" customHeight="1">
      <c r="A35" s="109"/>
      <c r="B35" s="110"/>
      <c r="C35" s="91"/>
      <c r="D35" s="92"/>
      <c r="E35" s="69"/>
      <c r="F35" s="70"/>
      <c r="G35" s="70"/>
      <c r="H35" s="128"/>
      <c r="I35" s="1"/>
    </row>
    <row r="36" spans="1:9" ht="16.5" customHeight="1">
      <c r="A36" s="99" t="s">
        <v>27</v>
      </c>
      <c r="B36" s="100"/>
      <c r="C36" s="87" t="b">
        <f>IF(F38="카드+현금",Sheet3!C11,IF(F38="현금+카드",Sheet3!C4))</f>
        <v>0</v>
      </c>
      <c r="D36" s="88"/>
      <c r="E36" s="32" t="s">
        <v>4</v>
      </c>
      <c r="F36" s="135">
        <f>SUM(E22,E34)</f>
        <v>1156000</v>
      </c>
      <c r="G36" s="135"/>
      <c r="H36" s="33" t="s">
        <v>14</v>
      </c>
      <c r="I36" s="1"/>
    </row>
    <row r="37" spans="1:9" ht="16.5" customHeight="1">
      <c r="A37" s="99" t="s">
        <v>26</v>
      </c>
      <c r="B37" s="100"/>
      <c r="C37" s="85" t="b">
        <f>IF(F38="카드+현금",Sheet3!C9,IF(F38="현금+카드",Sheet3!C6))</f>
        <v>0</v>
      </c>
      <c r="D37" s="86"/>
      <c r="E37" s="32" t="s">
        <v>15</v>
      </c>
      <c r="F37" s="133">
        <f>F36*1.1-F36</f>
        <v>115600</v>
      </c>
      <c r="G37" s="134"/>
      <c r="H37" s="34"/>
      <c r="I37" s="1"/>
    </row>
    <row r="38" spans="1:9" ht="17.25" customHeight="1">
      <c r="A38" s="99" t="s">
        <v>22</v>
      </c>
      <c r="B38" s="100"/>
      <c r="C38" s="112"/>
      <c r="D38" s="113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7" t="s">
        <v>23</v>
      </c>
      <c r="B39" s="108"/>
      <c r="C39" s="114">
        <f>SUM(C36:C37)-C38</f>
        <v>0</v>
      </c>
      <c r="D39" s="115"/>
      <c r="E39" s="36" t="s">
        <v>59</v>
      </c>
      <c r="F39" s="137"/>
      <c r="G39" s="138"/>
      <c r="H39" s="139"/>
      <c r="I39" s="1"/>
    </row>
    <row r="40" spans="1:9" ht="20.25" customHeight="1">
      <c r="A40" s="109"/>
      <c r="B40" s="110"/>
      <c r="C40" s="116"/>
      <c r="D40" s="117"/>
      <c r="E40" s="37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1271600</v>
      </c>
      <c r="G40" s="136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1"/>
      <c r="F42" s="111"/>
      <c r="G42" s="111"/>
      <c r="H42" s="111"/>
      <c r="I42" s="1"/>
    </row>
    <row r="43" spans="1:9">
      <c r="A43" s="39"/>
      <c r="B43" s="39"/>
      <c r="C43" s="1"/>
      <c r="D43" s="1"/>
      <c r="E43" s="111"/>
      <c r="F43" s="111"/>
      <c r="G43" s="111"/>
      <c r="H43" s="111"/>
      <c r="I43" s="1"/>
    </row>
    <row r="44" spans="1:9">
      <c r="C44" s="1"/>
      <c r="D44" s="1"/>
      <c r="E44" s="111"/>
      <c r="F44" s="111"/>
      <c r="G44" s="111"/>
      <c r="H44" s="111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1156000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721600.00000000012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1156000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1156000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1156000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2025-02-27T01:34:29Z</cp:lastPrinted>
  <dcterms:created xsi:type="dcterms:W3CDTF">2019-03-28T03:58:09Z</dcterms:created>
  <dcterms:modified xsi:type="dcterms:W3CDTF">2025-02-28T05:03:42Z</dcterms:modified>
</cp:coreProperties>
</file>