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77DF46B-94C9-44F7-9410-777849C02D08}" xr6:coauthVersionLast="47" xr6:coauthVersionMax="47" xr10:uidLastSave="{00000000-0000-0000-0000-000000000000}"/>
  <bookViews>
    <workbookView xWindow="735" yWindow="735" windowWidth="20145" windowHeight="182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<sst xmlns="http://schemas.openxmlformats.org/spreadsheetml/2006/main" count="96" uniqueCount="84">
  <si>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</si>
  <si>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</si>
  <si>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</si>
  <si>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</si>
  <si>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</si>
  <si>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</si>
  <si>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</si>
  <si>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</si>
  <si>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</si>
  <si>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</si>
  <si>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</si>
  <si>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</si>
  <si>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</si>
  <si>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</si>
  <si>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</si>
  <si>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</si>
  <si>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</si>
  <si>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</si>
  <si>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</si>
  <si>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</si>
  <si>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</si>
  <si>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</si>
  <si>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</si>
  <si>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</si>
  <si>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</si>
  <si>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</si>
  <si>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</si>
  <si>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</si>
  <si>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</si>
  <si>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</si>
  <si>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</si>
  <si>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</si>
  <si>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</si>
  <si>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</si>
  <si>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</si>
  <si>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</si>
  <si>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</si>
  <si>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</si>
  <si>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</si>
  <si>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</si>
  <si>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</si>
  <si>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</si>
  <si>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</si>
  <si>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</si>
  <si>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</si>
  <si>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</si>
  <si>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</si>
  <si>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</si>
  <si>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</si>
  <si>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</si>
  <si>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</si>
  <si>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</si>
  <si>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</si>
  <si>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</si>
  <si>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</si>
  <si>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</si>
  <si>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</si>
  <si>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</si>
  <si>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</si>
  <si>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</si>
  <si>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</si>
  <si>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</si>
  <si>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</si>
  <si>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</si>
  <si>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</si>
  <si>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</si>
  <si>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</si>
  <si>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</si>
  <si>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</si>
  <si>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</si>
  <si>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</si>
  <si>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</si>
  <si>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</si>
  <si>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</si>
  <si>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(라파엘) (멀티팩(정품))</t>
    <phoneticPr fontId="1" type="noConversion"/>
  </si>
  <si>
    <t>GIGABYTE B650M K (4채널슬롯)짝수램권장</t>
    <phoneticPr fontId="1" type="noConversion"/>
  </si>
  <si>
    <t>MSI 지포스 RTX 4060 벤투스 2X 블랙 OC D6 8GB</t>
    <phoneticPr fontId="1" type="noConversion"/>
  </si>
  <si>
    <t>솔리다임 P44 Pro M.2 NVMe 벌크 (1TB)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</si>
  <si>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</si>
  <si>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</si>
  <si>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JONSBO CR-1000 EVO AUTO RGB (블랙)</t>
    <phoneticPr fontId="1" type="noConversion"/>
  </si>
  <si>
    <t>문자견적문의</t>
    <phoneticPr fontId="1" type="noConversion"/>
  </si>
  <si>
    <t>직접뽑아주신 견적에서, CPU쿨러추가 하였습니다</t>
    <phoneticPr fontId="1" type="noConversion"/>
  </si>
  <si>
    <t>마이크론 Crucial DDR5-5600 CL46 대원씨티에스 (8GB)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</si>
</sst>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12" borderId="14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10" sqref="G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121" t="s">
        <v>69</v>
      </c>
      <c r="D1" s="122"/>
      <c r="E1" s="50"/>
      <c r="F1" s="51"/>
      <c r="G1" s="51"/>
      <c r="H1" s="52"/>
    </row>
    <row r="2" spans="1:9" ht="22.5" customHeight="1">
      <c r="A2" s="15" t="s">
        <v>34</v>
      </c>
      <c r="B2" s="16">
        <v>1027326387</v>
      </c>
      <c r="C2" s="123"/>
      <c r="D2" s="124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45692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5"/>
      <c r="C4" s="125"/>
      <c r="D4" s="126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6" t="s">
        <v>70</v>
      </c>
      <c r="B6" s="107"/>
      <c r="C6" s="64" t="s">
        <v>74</v>
      </c>
      <c r="D6" s="65"/>
      <c r="E6" s="21" t="s">
        <v>6</v>
      </c>
      <c r="F6" s="22">
        <v>245000</v>
      </c>
      <c r="G6" s="21">
        <v>1</v>
      </c>
      <c r="H6" s="22">
        <f>F6*G6</f>
        <v>245000</v>
      </c>
      <c r="I6" s="1"/>
    </row>
    <row r="7" spans="1:9" ht="24" customHeight="1">
      <c r="A7" s="108"/>
      <c r="B7" s="109"/>
      <c r="C7" s="64" t="s">
        <v>80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8"/>
      <c r="B8" s="109"/>
      <c r="C8" s="66" t="s">
        <v>75</v>
      </c>
      <c r="D8" s="67"/>
      <c r="E8" s="21" t="s">
        <v>7</v>
      </c>
      <c r="F8" s="22">
        <v>165000</v>
      </c>
      <c r="G8" s="21">
        <v>1</v>
      </c>
      <c r="H8" s="22">
        <f t="shared" si="0"/>
        <v>165000</v>
      </c>
      <c r="I8" s="1"/>
    </row>
    <row r="9" spans="1:9" ht="37.5" customHeight="1">
      <c r="A9" s="108"/>
      <c r="B9" s="109"/>
      <c r="C9" s="68" t="s">
        <v>83</v>
      </c>
      <c r="D9" s="69"/>
      <c r="E9" s="21" t="s">
        <v>8</v>
      </c>
      <c r="F9" s="22">
        <v>33000</v>
      </c>
      <c r="G9" s="21">
        <v>2</v>
      </c>
      <c r="H9" s="22">
        <f t="shared" si="0"/>
        <v>66000</v>
      </c>
      <c r="I9" s="1"/>
    </row>
    <row r="10" spans="1:9" ht="24" customHeight="1">
      <c r="A10" s="108"/>
      <c r="B10" s="109"/>
      <c r="C10" s="64" t="s">
        <v>76</v>
      </c>
      <c r="D10" s="65"/>
      <c r="E10" s="21" t="s">
        <v>9</v>
      </c>
      <c r="F10" s="22">
        <v>475000</v>
      </c>
      <c r="G10" s="21">
        <v>1</v>
      </c>
      <c r="H10" s="22">
        <f t="shared" si="0"/>
        <v>475000</v>
      </c>
      <c r="I10" s="1"/>
    </row>
    <row r="11" spans="1:9" ht="24" customHeight="1">
      <c r="A11" s="108"/>
      <c r="B11" s="109"/>
      <c r="C11" s="136"/>
      <c r="D11" s="137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8"/>
      <c r="B12" s="109"/>
      <c r="C12" s="138" t="s">
        <v>77</v>
      </c>
      <c r="D12" s="65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108"/>
      <c r="B13" s="109"/>
      <c r="C13" s="130"/>
      <c r="D13" s="131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8"/>
      <c r="B14" s="109"/>
      <c r="C14" s="130" t="s">
        <v>78</v>
      </c>
      <c r="D14" s="131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108"/>
      <c r="B15" s="109"/>
      <c r="C15" s="130" t="s">
        <v>79</v>
      </c>
      <c r="D15" s="131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108"/>
      <c r="B16" s="109"/>
      <c r="C16" s="132"/>
      <c r="D16" s="133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8"/>
      <c r="B20" s="109"/>
      <c r="C20" s="128"/>
      <c r="D20" s="129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1259000</v>
      </c>
      <c r="F21" s="101"/>
      <c r="G21" s="26">
        <v>1</v>
      </c>
      <c r="H21" s="61" t="s">
        <v>14</v>
      </c>
      <c r="I21" s="1"/>
    </row>
    <row r="22" spans="1:9" ht="12.75" customHeight="1">
      <c r="A22" s="112"/>
      <c r="B22" s="113"/>
      <c r="C22" s="127"/>
      <c r="D22" s="127"/>
      <c r="E22" s="101">
        <f>E21*G21</f>
        <v>1259000</v>
      </c>
      <c r="F22" s="101"/>
      <c r="G22" s="101"/>
      <c r="H22" s="61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1"/>
      <c r="I23" s="1"/>
    </row>
    <row r="24" spans="1:9" ht="17.25" customHeight="1">
      <c r="A24" s="112"/>
      <c r="B24" s="113"/>
      <c r="C24" s="95" t="s">
        <v>17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4"/>
      <c r="B25" s="115"/>
      <c r="C25" s="97" t="s">
        <v>82</v>
      </c>
      <c r="D25" s="98"/>
      <c r="E25" s="28"/>
      <c r="F25" s="22"/>
      <c r="G25" s="21"/>
      <c r="H25" s="22">
        <f>F25*G25</f>
        <v>0</v>
      </c>
      <c r="I25" s="1"/>
    </row>
    <row r="26" spans="1:9" ht="25.15" customHeight="1">
      <c r="A26" s="79" t="s">
        <v>68</v>
      </c>
      <c r="B26" s="80"/>
      <c r="C26" s="118"/>
      <c r="D26" s="118"/>
      <c r="E26" s="28"/>
      <c r="F26" s="22"/>
      <c r="G26" s="21"/>
      <c r="H26" s="22">
        <f>F26*G26</f>
        <v>0</v>
      </c>
      <c r="I26" s="1"/>
    </row>
    <row r="27" spans="1:9">
      <c r="A27" s="81"/>
      <c r="B27" s="82"/>
      <c r="C27" s="118"/>
      <c r="D27" s="118"/>
      <c r="E27" s="28"/>
      <c r="F27" s="22"/>
      <c r="G27" s="21"/>
      <c r="H27" s="22">
        <f t="shared" ref="H27:H33" si="1">F27*G27</f>
        <v>0</v>
      </c>
      <c r="I27" s="1"/>
    </row>
    <row r="28" spans="1:9">
      <c r="A28" s="81"/>
      <c r="B28" s="82"/>
      <c r="C28" s="118"/>
      <c r="D28" s="118"/>
      <c r="E28" s="28"/>
      <c r="F28" s="22"/>
      <c r="G28" s="21"/>
      <c r="H28" s="22">
        <f t="shared" si="1"/>
        <v>0</v>
      </c>
      <c r="I28" s="1"/>
    </row>
    <row r="29" spans="1:9">
      <c r="A29" s="81"/>
      <c r="B29" s="82"/>
      <c r="C29" s="118"/>
      <c r="D29" s="118"/>
      <c r="E29" s="28"/>
      <c r="F29" s="22"/>
      <c r="G29" s="21"/>
      <c r="H29" s="22">
        <f t="shared" si="1"/>
        <v>0</v>
      </c>
      <c r="I29" s="1"/>
    </row>
    <row r="30" spans="1:9">
      <c r="A30" s="81"/>
      <c r="B30" s="82"/>
      <c r="C30" s="118"/>
      <c r="D30" s="118"/>
      <c r="E30" s="28"/>
      <c r="F30" s="22"/>
      <c r="G30" s="21"/>
      <c r="H30" s="22">
        <f t="shared" si="1"/>
        <v>0</v>
      </c>
      <c r="I30" s="1"/>
    </row>
    <row r="31" spans="1:9">
      <c r="A31" s="81"/>
      <c r="B31" s="82"/>
      <c r="C31" s="118"/>
      <c r="D31" s="11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1"/>
      <c r="B32" s="82"/>
      <c r="C32" s="99"/>
      <c r="D32" s="10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3"/>
      <c r="B33" s="84"/>
      <c r="C33" s="99"/>
      <c r="D33" s="100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0</v>
      </c>
      <c r="F34" s="103"/>
      <c r="G34" s="103"/>
      <c r="H34" s="59" t="s">
        <v>14</v>
      </c>
      <c r="I34" s="1"/>
    </row>
    <row r="35" spans="1:9" ht="14.25" customHeight="1">
      <c r="A35" s="42"/>
      <c r="B35" s="43"/>
      <c r="C35" s="93"/>
      <c r="D35" s="94"/>
      <c r="E35" s="104"/>
      <c r="F35" s="105"/>
      <c r="G35" s="105"/>
      <c r="H35" s="60"/>
      <c r="I35" s="1"/>
    </row>
    <row r="36" spans="1:9" ht="16.5" customHeight="1">
      <c r="A36" s="77" t="s">
        <v>27</v>
      </c>
      <c r="B36" s="78"/>
      <c r="C36" s="89" t="b">
        <f>IF(F38="카드+현금",Sheet3!C11,IF(F38="현금+카드",Sheet3!C4))</f>
        <v>0</v>
      </c>
      <c r="D36" s="90"/>
      <c r="E36" s="32" t="s">
        <v>4</v>
      </c>
      <c r="F36" s="72">
        <f>SUM(E22,E34)</f>
        <v>1259000</v>
      </c>
      <c r="G36" s="72"/>
      <c r="H36" s="33" t="s">
        <v>14</v>
      </c>
      <c r="I36" s="1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32" t="s">
        <v>15</v>
      </c>
      <c r="F37" s="70">
        <f>F36*1.1-F36</f>
        <v>125900</v>
      </c>
      <c r="G37" s="71"/>
      <c r="H37" s="34"/>
      <c r="I37" s="1"/>
    </row>
    <row r="38" spans="1:9" ht="17.25" customHeight="1">
      <c r="A38" s="77" t="s">
        <v>22</v>
      </c>
      <c r="B38" s="78"/>
      <c r="C38" s="44"/>
      <c r="D38" s="45"/>
      <c r="E38" s="32" t="s">
        <v>21</v>
      </c>
      <c r="F38" s="85" t="s">
        <v>59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4"/>
      <c r="G39" s="75"/>
      <c r="H39" s="76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1384900</v>
      </c>
      <c r="G40" s="7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0" t="s">
        <v>43</v>
      </c>
      <c r="G41" s="120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9"/>
      <c r="B43" s="119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1259000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834900.00000000012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1259000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1259000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1259000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2025-02-04T02:13:44Z</dcterms:modified>
</cp:coreProperties>
</file>