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71601A0-6801-4E91-B9E5-D73B077B96DE}" xr6:coauthVersionLast="47" xr6:coauthVersionMax="47" xr10:uidLastSave="{00000000-0000-0000-0000-000000000000}"/>
  <bookViews>
    <workbookView xWindow="1335" yWindow="1590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<sst xmlns="http://schemas.openxmlformats.org/spreadsheetml/2006/main" count="91" uniqueCount="77">
  <si>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</si>
  <si>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</si>
  <si>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</si>
  <si>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</si>
  <si>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</si>
  <si>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</si>
  <si>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</si>
  <si>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</si>
  <si>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</si>
  <si>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</si>
  <si>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</si>
  <si>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</si>
  <si>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</si>
  <si>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</si>
  <si>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</si>
  <si>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</si>
  <si>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</si>
  <si>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</si>
  <si>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</si>
  <si>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</si>
  <si>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</si>
  <si>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</si>
  <si>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</si>
  <si>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</si>
  <si>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</si>
  <si>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</si>
  <si>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</si>
  <si>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</si>
  <si>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</si>
  <si>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</si>
  <si>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</si>
  <si>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</si>
  <si>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</si>
  <si>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</si>
  <si>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</si>
  <si>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</si>
  <si>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</si>
  <si>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</si>
  <si>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</si>
  <si>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</si>
  <si>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</si>
  <si>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</si>
  <si>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</si>
  <si>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</si>
  <si>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</si>
  <si>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</si>
  <si>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</si>
  <si>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</si>
  <si>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</si>
  <si>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</si>
  <si>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</si>
  <si>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</si>
  <si>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</si>
  <si>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</si>
  <si>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</si>
  <si>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</si>
  <si>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</si>
  <si>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</si>
  <si>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</si>
  <si>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</si>
  <si>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</si>
  <si>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</si>
  <si>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</si>
  <si>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</si>
  <si>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</si>
  <si>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</si>
  <si>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</si>
  <si>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(랩터레이크 리프레시) (벌크)</t>
    <phoneticPr fontId="1" type="noConversion"/>
  </si>
  <si>
    <t>DEEPCOOL AG620</t>
    <phoneticPr fontId="1" type="noConversion"/>
  </si>
  <si>
    <t>GIGABYTE B760M DS3H</t>
    <phoneticPr fontId="1" type="noConversion"/>
  </si>
  <si>
    <t>/</t>
    <phoneticPr fontId="1" type="noConversion"/>
  </si>
  <si>
    <t>/</t>
    <phoneticPr fontId="1" type="noConversion"/>
  </si>
  <si>
    <t>부품구매 DDR5</t>
    <phoneticPr fontId="1" type="noConversion"/>
  </si>
  <si>
    <t>부품구매( 14600KF 벌크)</t>
    <phoneticPr fontId="1" type="noConversion"/>
  </si>
  <si>
    <t>6+8코어/12+8 쓰레드24MB  3.5GHZ~5.3GHZ</t>
    <phoneticPr fontId="1" type="noConversion"/>
  </si>
  <si>
    <t xml:space="preserve"> 마이크론 DDR5-5600 (16GB)</t>
    <phoneticPr fontId="1" type="noConversion"/>
  </si>
  <si>
    <t>마이크로닉스 Classic II 풀체인지 700W 80PLUS브론즈 ATX3.1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</si>
</sst>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002060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1" t="s">
        <v>72</v>
      </c>
      <c r="D1" s="42"/>
      <c r="E1" s="111"/>
      <c r="F1" s="112"/>
      <c r="G1" s="112"/>
      <c r="H1" s="113"/>
    </row>
    <row r="2" spans="1:9" ht="22.5" customHeight="1">
      <c r="A2" s="15" t="s">
        <v>34</v>
      </c>
      <c r="B2" s="16">
        <v>1075340122</v>
      </c>
      <c r="C2" s="43"/>
      <c r="D2" s="44"/>
      <c r="E2" s="114"/>
      <c r="F2" s="115"/>
      <c r="G2" s="115"/>
      <c r="H2" s="116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114"/>
      <c r="F3" s="115"/>
      <c r="G3" s="115"/>
      <c r="H3" s="116"/>
    </row>
    <row r="4" spans="1:9" ht="22.5" customHeight="1">
      <c r="A4" s="19" t="s">
        <v>33</v>
      </c>
      <c r="B4" s="47"/>
      <c r="C4" s="47"/>
      <c r="D4" s="48"/>
      <c r="E4" s="117"/>
      <c r="F4" s="118"/>
      <c r="G4" s="118"/>
      <c r="H4" s="119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/>
      <c r="B6" s="71"/>
      <c r="C6" s="123" t="s">
        <v>67</v>
      </c>
      <c r="D6" s="124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2"/>
      <c r="B7" s="73"/>
      <c r="C7" s="58" t="s">
        <v>68</v>
      </c>
      <c r="D7" s="59"/>
      <c r="E7" s="23" t="s">
        <v>11</v>
      </c>
      <c r="F7" s="22">
        <v>41000</v>
      </c>
      <c r="G7" s="21">
        <v>1</v>
      </c>
      <c r="H7" s="22">
        <f t="shared" ref="H7:H20" si="0">F7*G7</f>
        <v>41000</v>
      </c>
      <c r="I7" s="1"/>
    </row>
    <row r="8" spans="1:9" ht="25.5" customHeight="1">
      <c r="A8" s="72"/>
      <c r="B8" s="73"/>
      <c r="C8" s="125" t="s">
        <v>69</v>
      </c>
      <c r="D8" s="126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70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70</v>
      </c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70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 t="s">
        <v>71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/>
      <c r="D17" s="64"/>
      <c r="E17" s="24"/>
      <c r="F17" s="25"/>
      <c r="G17" s="24"/>
      <c r="H17" s="22">
        <f t="shared" si="0"/>
        <v>0</v>
      </c>
      <c r="I17" s="1"/>
    </row>
    <row r="18" spans="1:9">
      <c r="A18" s="72"/>
      <c r="B18" s="73"/>
      <c r="C18" s="80"/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/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640000</v>
      </c>
      <c r="F21" s="65"/>
      <c r="G21" s="26">
        <v>1</v>
      </c>
      <c r="H21" s="122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640000</v>
      </c>
      <c r="F22" s="65"/>
      <c r="G22" s="65"/>
      <c r="H22" s="122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2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4" t="s">
        <v>74</v>
      </c>
      <c r="D25" s="95"/>
      <c r="E25" s="28"/>
      <c r="F25" s="22"/>
      <c r="G25" s="21"/>
      <c r="H25" s="22">
        <f>F25*G25</f>
        <v>0</v>
      </c>
      <c r="I25" s="1"/>
    </row>
    <row r="26" spans="1:9" ht="25.15" customHeight="1">
      <c r="A26" s="134"/>
      <c r="B26" s="135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36"/>
      <c r="B27" s="137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36"/>
      <c r="B28" s="137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36"/>
      <c r="B29" s="137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36"/>
      <c r="B30" s="137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36"/>
      <c r="B31" s="137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36"/>
      <c r="B32" s="137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38"/>
      <c r="B33" s="139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0" t="s">
        <v>24</v>
      </c>
      <c r="B34" s="101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0" t="s">
        <v>14</v>
      </c>
      <c r="I34" s="1"/>
    </row>
    <row r="35" spans="1:9" ht="14.25" customHeight="1">
      <c r="A35" s="102"/>
      <c r="B35" s="103"/>
      <c r="C35" s="90"/>
      <c r="D35" s="91"/>
      <c r="E35" s="68"/>
      <c r="F35" s="69"/>
      <c r="G35" s="69"/>
      <c r="H35" s="121"/>
      <c r="I35" s="1"/>
    </row>
    <row r="36" spans="1:9" ht="16.5" customHeight="1">
      <c r="A36" s="98" t="s">
        <v>27</v>
      </c>
      <c r="B36" s="99"/>
      <c r="C36" s="86" t="b">
        <f>IF(F38="카드+현금",Sheet3!C11,IF(F38="현금+카드",Sheet3!C4))</f>
        <v>0</v>
      </c>
      <c r="D36" s="87"/>
      <c r="E36" s="32" t="s">
        <v>4</v>
      </c>
      <c r="F36" s="129">
        <f>SUM(E22,E34)</f>
        <v>640000</v>
      </c>
      <c r="G36" s="129"/>
      <c r="H36" s="33" t="s">
        <v>14</v>
      </c>
      <c r="I36" s="1"/>
    </row>
    <row r="37" spans="1:9" ht="16.5" customHeight="1">
      <c r="A37" s="98" t="s">
        <v>26</v>
      </c>
      <c r="B37" s="99"/>
      <c r="C37" s="84" t="b">
        <f>IF(F38="카드+현금",Sheet3!C9,IF(F38="현금+카드",Sheet3!C6))</f>
        <v>0</v>
      </c>
      <c r="D37" s="85"/>
      <c r="E37" s="32" t="s">
        <v>15</v>
      </c>
      <c r="F37" s="127">
        <f>F36*1.1-F36</f>
        <v>64000</v>
      </c>
      <c r="G37" s="128"/>
      <c r="H37" s="34"/>
      <c r="I37" s="1"/>
    </row>
    <row r="38" spans="1:9" ht="17.25" customHeight="1">
      <c r="A38" s="98" t="s">
        <v>22</v>
      </c>
      <c r="B38" s="99"/>
      <c r="C38" s="105"/>
      <c r="D38" s="106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0" t="s">
        <v>23</v>
      </c>
      <c r="B39" s="101"/>
      <c r="C39" s="107">
        <f>SUM(C36:C37)-C38</f>
        <v>0</v>
      </c>
      <c r="D39" s="108"/>
      <c r="E39" s="36" t="s">
        <v>60</v>
      </c>
      <c r="F39" s="131"/>
      <c r="G39" s="132"/>
      <c r="H39" s="133"/>
      <c r="I39" s="1"/>
    </row>
    <row r="40" spans="1:9" ht="20.25" customHeight="1">
      <c r="A40" s="102"/>
      <c r="B40" s="103"/>
      <c r="C40" s="109"/>
      <c r="D40" s="110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704000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4"/>
      <c r="F42" s="104"/>
      <c r="G42" s="104"/>
      <c r="H42" s="104"/>
      <c r="I42" s="1"/>
    </row>
    <row r="43" spans="1:9">
      <c r="A43" s="39"/>
      <c r="B43" s="39"/>
      <c r="C43" s="1"/>
      <c r="D43" s="1"/>
      <c r="E43" s="104"/>
      <c r="F43" s="104"/>
      <c r="G43" s="104"/>
      <c r="H43" s="104"/>
      <c r="I43" s="1"/>
    </row>
    <row r="44" spans="1:9">
      <c r="C44" s="1"/>
      <c r="D44" s="1"/>
      <c r="E44" s="104"/>
      <c r="F44" s="104"/>
      <c r="G44" s="104"/>
      <c r="H44" s="10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2025-01-31T03:51:31Z</cp:lastPrinted>
  <dcterms:created xsi:type="dcterms:W3CDTF">2019-03-28T03:58:09Z</dcterms:created>
  <dcterms:modified xsi:type="dcterms:W3CDTF">2025-01-31T05:51:41Z</dcterms:modified>
</cp:coreProperties>
</file>